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Volumes/Datos/Dropbox/FTTIB COMPETICIONS 2018-19/Campeonato Baleares 2019/Inscripciones/00-Plantillas/"/>
    </mc:Choice>
  </mc:AlternateContent>
  <bookViews>
    <workbookView xWindow="0" yWindow="460" windowWidth="38400" windowHeight="19460" tabRatio="969" firstSheet="1" activeTab="2"/>
  </bookViews>
  <sheets>
    <sheet name="DATOS" sheetId="12" state="hidden" r:id="rId1"/>
    <sheet name="Pagos" sheetId="2" r:id="rId2"/>
    <sheet name="INDIVIDUAL" sheetId="4" r:id="rId3"/>
    <sheet name="DOBLES" sheetId="11" r:id="rId4"/>
  </sheets>
  <definedNames>
    <definedName name="_xlnm._FilterDatabase" localSheetId="0" hidden="1">DATOS!$A$1:$G$307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7" i="11" l="1"/>
  <c r="H77" i="11"/>
  <c r="G77" i="11"/>
  <c r="F77" i="11"/>
  <c r="E77" i="11"/>
  <c r="D77" i="11"/>
  <c r="I76" i="11"/>
  <c r="H76" i="11"/>
  <c r="G76" i="11"/>
  <c r="F76" i="11"/>
  <c r="E76" i="11"/>
  <c r="D76" i="11"/>
  <c r="I75" i="11"/>
  <c r="H75" i="11"/>
  <c r="G75" i="11"/>
  <c r="F75" i="11"/>
  <c r="E75" i="11"/>
  <c r="D75" i="11"/>
  <c r="I74" i="11"/>
  <c r="H74" i="11"/>
  <c r="G74" i="11"/>
  <c r="F74" i="11"/>
  <c r="E74" i="11"/>
  <c r="D74" i="11"/>
  <c r="I73" i="11"/>
  <c r="H73" i="11"/>
  <c r="G73" i="11"/>
  <c r="F73" i="11"/>
  <c r="E73" i="11"/>
  <c r="D73" i="11"/>
  <c r="I72" i="11"/>
  <c r="H72" i="11"/>
  <c r="G72" i="11"/>
  <c r="F72" i="11"/>
  <c r="E72" i="11"/>
  <c r="D72" i="11"/>
  <c r="I71" i="11"/>
  <c r="H71" i="11"/>
  <c r="G71" i="11"/>
  <c r="F71" i="11"/>
  <c r="E71" i="11"/>
  <c r="D71" i="11"/>
  <c r="I70" i="11"/>
  <c r="H70" i="11"/>
  <c r="G70" i="11"/>
  <c r="F70" i="11"/>
  <c r="E70" i="11"/>
  <c r="D70" i="11"/>
  <c r="I69" i="11"/>
  <c r="H69" i="11"/>
  <c r="G69" i="11"/>
  <c r="F69" i="11"/>
  <c r="E69" i="11"/>
  <c r="D69" i="11"/>
  <c r="I68" i="11"/>
  <c r="H68" i="11"/>
  <c r="G68" i="11"/>
  <c r="F68" i="11"/>
  <c r="E68" i="11"/>
  <c r="D68" i="11"/>
  <c r="I67" i="11"/>
  <c r="H67" i="11"/>
  <c r="G67" i="11"/>
  <c r="F67" i="11"/>
  <c r="E67" i="11"/>
  <c r="D67" i="11"/>
  <c r="I66" i="11"/>
  <c r="H66" i="11"/>
  <c r="G66" i="11"/>
  <c r="F66" i="11"/>
  <c r="E66" i="11"/>
  <c r="D66" i="11"/>
  <c r="I65" i="11"/>
  <c r="H65" i="11"/>
  <c r="G65" i="11"/>
  <c r="F65" i="11"/>
  <c r="E65" i="11"/>
  <c r="D65" i="11"/>
  <c r="I64" i="11"/>
  <c r="H64" i="11"/>
  <c r="G64" i="11"/>
  <c r="F64" i="11"/>
  <c r="E64" i="11"/>
  <c r="D64" i="11"/>
  <c r="I63" i="11"/>
  <c r="H63" i="11"/>
  <c r="G63" i="11"/>
  <c r="F63" i="11"/>
  <c r="E63" i="11"/>
  <c r="D63" i="11"/>
  <c r="I62" i="11"/>
  <c r="H62" i="11"/>
  <c r="G62" i="11"/>
  <c r="F62" i="11"/>
  <c r="E62" i="11"/>
  <c r="D62" i="11"/>
  <c r="I61" i="11"/>
  <c r="H61" i="11"/>
  <c r="G61" i="11"/>
  <c r="F61" i="11"/>
  <c r="E61" i="11"/>
  <c r="D61" i="11"/>
  <c r="I60" i="11"/>
  <c r="H60" i="11"/>
  <c r="G60" i="11"/>
  <c r="F60" i="11"/>
  <c r="E60" i="11"/>
  <c r="D60" i="11"/>
  <c r="I59" i="11"/>
  <c r="H59" i="11"/>
  <c r="G59" i="11"/>
  <c r="F59" i="11"/>
  <c r="E59" i="11"/>
  <c r="D59" i="11"/>
  <c r="I58" i="11"/>
  <c r="H58" i="11"/>
  <c r="G58" i="11"/>
  <c r="F58" i="11"/>
  <c r="E58" i="11"/>
  <c r="D58" i="11"/>
  <c r="I57" i="11"/>
  <c r="H57" i="11"/>
  <c r="G57" i="11"/>
  <c r="F57" i="11"/>
  <c r="E57" i="11"/>
  <c r="D57" i="11"/>
  <c r="I56" i="11"/>
  <c r="H56" i="11"/>
  <c r="G56" i="11"/>
  <c r="F56" i="11"/>
  <c r="E56" i="11"/>
  <c r="D56" i="11"/>
  <c r="I55" i="11"/>
  <c r="H55" i="11"/>
  <c r="G55" i="11"/>
  <c r="F55" i="11"/>
  <c r="E55" i="11"/>
  <c r="D55" i="11"/>
  <c r="I54" i="11"/>
  <c r="H54" i="11"/>
  <c r="G54" i="11"/>
  <c r="F54" i="11"/>
  <c r="E54" i="11"/>
  <c r="D54" i="11"/>
  <c r="I53" i="11"/>
  <c r="H53" i="11"/>
  <c r="G53" i="11"/>
  <c r="F53" i="11"/>
  <c r="E53" i="11"/>
  <c r="D53" i="11"/>
  <c r="I52" i="11"/>
  <c r="H52" i="11"/>
  <c r="G52" i="11"/>
  <c r="F52" i="11"/>
  <c r="E52" i="11"/>
  <c r="D52" i="11"/>
  <c r="I51" i="11"/>
  <c r="H51" i="11"/>
  <c r="G51" i="11"/>
  <c r="F51" i="11"/>
  <c r="E51" i="11"/>
  <c r="D51" i="11"/>
  <c r="I50" i="11"/>
  <c r="H50" i="11"/>
  <c r="G50" i="11"/>
  <c r="F50" i="11"/>
  <c r="E50" i="11"/>
  <c r="D50" i="11"/>
  <c r="I49" i="11"/>
  <c r="H49" i="11"/>
  <c r="G49" i="11"/>
  <c r="F49" i="11"/>
  <c r="E49" i="11"/>
  <c r="D49" i="11"/>
  <c r="I48" i="11"/>
  <c r="H48" i="11"/>
  <c r="G48" i="11"/>
  <c r="F48" i="11"/>
  <c r="E48" i="11"/>
  <c r="D48" i="11"/>
  <c r="I47" i="11"/>
  <c r="H47" i="11"/>
  <c r="G47" i="11"/>
  <c r="F47" i="11"/>
  <c r="E47" i="11"/>
  <c r="D47" i="11"/>
  <c r="I46" i="11"/>
  <c r="H46" i="11"/>
  <c r="G46" i="11"/>
  <c r="F46" i="11"/>
  <c r="E46" i="11"/>
  <c r="D46" i="11"/>
  <c r="I45" i="11"/>
  <c r="H45" i="11"/>
  <c r="G45" i="11"/>
  <c r="F45" i="11"/>
  <c r="E45" i="11"/>
  <c r="D45" i="11"/>
  <c r="I44" i="11"/>
  <c r="H44" i="11"/>
  <c r="G44" i="11"/>
  <c r="F44" i="11"/>
  <c r="E44" i="11"/>
  <c r="D44" i="11"/>
  <c r="I43" i="11"/>
  <c r="H43" i="11"/>
  <c r="G43" i="11"/>
  <c r="F43" i="11"/>
  <c r="E43" i="11"/>
  <c r="D43" i="11"/>
  <c r="I42" i="11"/>
  <c r="H42" i="11"/>
  <c r="G42" i="11"/>
  <c r="F42" i="11"/>
  <c r="E42" i="11"/>
  <c r="D42" i="11"/>
  <c r="I41" i="11"/>
  <c r="H41" i="11"/>
  <c r="G41" i="11"/>
  <c r="F41" i="11"/>
  <c r="E41" i="11"/>
  <c r="D41" i="11"/>
  <c r="I40" i="11"/>
  <c r="H40" i="11"/>
  <c r="G40" i="11"/>
  <c r="F40" i="11"/>
  <c r="E40" i="11"/>
  <c r="D40" i="11"/>
  <c r="I39" i="11"/>
  <c r="H39" i="11"/>
  <c r="G39" i="11"/>
  <c r="F39" i="11"/>
  <c r="E39" i="11"/>
  <c r="D39" i="11"/>
  <c r="I38" i="11"/>
  <c r="H38" i="11"/>
  <c r="G38" i="11"/>
  <c r="F38" i="11"/>
  <c r="E38" i="11"/>
  <c r="D38" i="11"/>
  <c r="I37" i="11"/>
  <c r="H37" i="11"/>
  <c r="G37" i="11"/>
  <c r="F37" i="11"/>
  <c r="E37" i="11"/>
  <c r="D37" i="11"/>
  <c r="I36" i="11"/>
  <c r="H36" i="11"/>
  <c r="G36" i="11"/>
  <c r="F36" i="11"/>
  <c r="E36" i="11"/>
  <c r="D36" i="11"/>
  <c r="I35" i="11"/>
  <c r="H35" i="11"/>
  <c r="G35" i="11"/>
  <c r="F35" i="11"/>
  <c r="E35" i="11"/>
  <c r="D35" i="11"/>
  <c r="I34" i="11"/>
  <c r="H34" i="11"/>
  <c r="G34" i="11"/>
  <c r="F34" i="11"/>
  <c r="E34" i="11"/>
  <c r="D34" i="11"/>
  <c r="I33" i="11"/>
  <c r="H33" i="11"/>
  <c r="G33" i="11"/>
  <c r="F33" i="11"/>
  <c r="E33" i="11"/>
  <c r="D33" i="11"/>
  <c r="I32" i="11"/>
  <c r="H32" i="11"/>
  <c r="G32" i="11"/>
  <c r="F32" i="11"/>
  <c r="E32" i="11"/>
  <c r="D32" i="11"/>
  <c r="I31" i="11"/>
  <c r="H31" i="11"/>
  <c r="G31" i="11"/>
  <c r="F31" i="11"/>
  <c r="E31" i="11"/>
  <c r="D31" i="11"/>
  <c r="I30" i="11"/>
  <c r="H30" i="11"/>
  <c r="G30" i="11"/>
  <c r="F30" i="11"/>
  <c r="E30" i="11"/>
  <c r="D30" i="11"/>
  <c r="I29" i="11"/>
  <c r="H29" i="11"/>
  <c r="G29" i="11"/>
  <c r="F29" i="11"/>
  <c r="E29" i="11"/>
  <c r="D29" i="11"/>
  <c r="I28" i="11"/>
  <c r="H28" i="11"/>
  <c r="G28" i="11"/>
  <c r="F28" i="11"/>
  <c r="E28" i="11"/>
  <c r="D28" i="11"/>
  <c r="I27" i="11"/>
  <c r="H27" i="11"/>
  <c r="G27" i="11"/>
  <c r="F27" i="11"/>
  <c r="E27" i="11"/>
  <c r="D27" i="11"/>
  <c r="I26" i="11"/>
  <c r="H26" i="11"/>
  <c r="G26" i="11"/>
  <c r="F26" i="11"/>
  <c r="E26" i="11"/>
  <c r="D26" i="11"/>
  <c r="I25" i="11"/>
  <c r="H25" i="11"/>
  <c r="G25" i="11"/>
  <c r="F25" i="11"/>
  <c r="E25" i="11"/>
  <c r="D25" i="11"/>
  <c r="I24" i="11"/>
  <c r="H24" i="11"/>
  <c r="G24" i="11"/>
  <c r="F24" i="11"/>
  <c r="E24" i="11"/>
  <c r="D24" i="11"/>
  <c r="I23" i="11"/>
  <c r="H23" i="11"/>
  <c r="G23" i="11"/>
  <c r="F23" i="11"/>
  <c r="E23" i="11"/>
  <c r="D23" i="11"/>
  <c r="I22" i="11"/>
  <c r="H22" i="11"/>
  <c r="G22" i="11"/>
  <c r="F22" i="11"/>
  <c r="E22" i="11"/>
  <c r="D22" i="11"/>
  <c r="I21" i="11"/>
  <c r="H21" i="11"/>
  <c r="G21" i="11"/>
  <c r="F21" i="11"/>
  <c r="E21" i="11"/>
  <c r="D21" i="11"/>
  <c r="I20" i="11"/>
  <c r="H20" i="11"/>
  <c r="G20" i="11"/>
  <c r="F20" i="11"/>
  <c r="E20" i="11"/>
  <c r="D20" i="11"/>
  <c r="I19" i="11"/>
  <c r="H19" i="11"/>
  <c r="G19" i="11"/>
  <c r="F19" i="11"/>
  <c r="E19" i="11"/>
  <c r="D19" i="11"/>
  <c r="I18" i="11"/>
  <c r="H18" i="11"/>
  <c r="G18" i="11"/>
  <c r="F18" i="11"/>
  <c r="E18" i="11"/>
  <c r="D18" i="11"/>
  <c r="I17" i="11"/>
  <c r="H17" i="11"/>
  <c r="G17" i="11"/>
  <c r="F17" i="11"/>
  <c r="E17" i="11"/>
  <c r="D17" i="11"/>
  <c r="I16" i="11"/>
  <c r="H16" i="11"/>
  <c r="G16" i="11"/>
  <c r="F16" i="11"/>
  <c r="E16" i="11"/>
  <c r="D16" i="11"/>
  <c r="I15" i="11"/>
  <c r="H15" i="11"/>
  <c r="G15" i="11"/>
  <c r="F15" i="11"/>
  <c r="E15" i="11"/>
  <c r="D15" i="11"/>
  <c r="I14" i="11"/>
  <c r="H14" i="11"/>
  <c r="G14" i="11"/>
  <c r="F14" i="11"/>
  <c r="E14" i="11"/>
  <c r="D14" i="11"/>
  <c r="G78" i="4"/>
  <c r="F78" i="4"/>
  <c r="E78" i="4"/>
  <c r="D78" i="4"/>
  <c r="C78" i="4"/>
  <c r="G77" i="4"/>
  <c r="F77" i="4"/>
  <c r="E77" i="4"/>
  <c r="D77" i="4"/>
  <c r="C77" i="4"/>
  <c r="G76" i="4"/>
  <c r="F76" i="4"/>
  <c r="E76" i="4"/>
  <c r="D76" i="4"/>
  <c r="C76" i="4"/>
  <c r="G75" i="4"/>
  <c r="F75" i="4"/>
  <c r="E75" i="4"/>
  <c r="D75" i="4"/>
  <c r="C75" i="4"/>
  <c r="G74" i="4"/>
  <c r="F74" i="4"/>
  <c r="E74" i="4"/>
  <c r="D74" i="4"/>
  <c r="C74" i="4"/>
  <c r="G73" i="4"/>
  <c r="F73" i="4"/>
  <c r="E73" i="4"/>
  <c r="D73" i="4"/>
  <c r="C73" i="4"/>
  <c r="G72" i="4"/>
  <c r="F72" i="4"/>
  <c r="E72" i="4"/>
  <c r="D72" i="4"/>
  <c r="C72" i="4"/>
  <c r="G71" i="4"/>
  <c r="F71" i="4"/>
  <c r="E71" i="4"/>
  <c r="D71" i="4"/>
  <c r="C71" i="4"/>
  <c r="G70" i="4"/>
  <c r="F70" i="4"/>
  <c r="E70" i="4"/>
  <c r="D70" i="4"/>
  <c r="C70" i="4"/>
  <c r="G69" i="4"/>
  <c r="F69" i="4"/>
  <c r="E69" i="4"/>
  <c r="D69" i="4"/>
  <c r="C69" i="4"/>
  <c r="G68" i="4"/>
  <c r="F68" i="4"/>
  <c r="E68" i="4"/>
  <c r="D68" i="4"/>
  <c r="C68" i="4"/>
  <c r="G67" i="4"/>
  <c r="F67" i="4"/>
  <c r="E67" i="4"/>
  <c r="D67" i="4"/>
  <c r="C67" i="4"/>
  <c r="G66" i="4"/>
  <c r="F66" i="4"/>
  <c r="E66" i="4"/>
  <c r="D66" i="4"/>
  <c r="C66" i="4"/>
  <c r="G65" i="4"/>
  <c r="F65" i="4"/>
  <c r="E65" i="4"/>
  <c r="D65" i="4"/>
  <c r="C65" i="4"/>
  <c r="G64" i="4"/>
  <c r="F64" i="4"/>
  <c r="E64" i="4"/>
  <c r="D64" i="4"/>
  <c r="C64" i="4"/>
  <c r="G63" i="4"/>
  <c r="F63" i="4"/>
  <c r="E63" i="4"/>
  <c r="D63" i="4"/>
  <c r="C63" i="4"/>
  <c r="G62" i="4"/>
  <c r="F62" i="4"/>
  <c r="E62" i="4"/>
  <c r="D62" i="4"/>
  <c r="C62" i="4"/>
  <c r="G61" i="4"/>
  <c r="F61" i="4"/>
  <c r="E61" i="4"/>
  <c r="D61" i="4"/>
  <c r="C61" i="4"/>
  <c r="G60" i="4"/>
  <c r="F60" i="4"/>
  <c r="E60" i="4"/>
  <c r="D60" i="4"/>
  <c r="C60" i="4"/>
  <c r="G59" i="4"/>
  <c r="F59" i="4"/>
  <c r="E59" i="4"/>
  <c r="D59" i="4"/>
  <c r="C59" i="4"/>
  <c r="G58" i="4"/>
  <c r="F58" i="4"/>
  <c r="E58" i="4"/>
  <c r="D58" i="4"/>
  <c r="C58" i="4"/>
  <c r="G57" i="4"/>
  <c r="F57" i="4"/>
  <c r="E57" i="4"/>
  <c r="D57" i="4"/>
  <c r="C57" i="4"/>
  <c r="G56" i="4"/>
  <c r="F56" i="4"/>
  <c r="E56" i="4"/>
  <c r="D56" i="4"/>
  <c r="C56" i="4"/>
  <c r="G55" i="4"/>
  <c r="F55" i="4"/>
  <c r="E55" i="4"/>
  <c r="D55" i="4"/>
  <c r="C55" i="4"/>
  <c r="G54" i="4"/>
  <c r="F54" i="4"/>
  <c r="E54" i="4"/>
  <c r="D54" i="4"/>
  <c r="C54" i="4"/>
  <c r="G53" i="4"/>
  <c r="F53" i="4"/>
  <c r="E53" i="4"/>
  <c r="D53" i="4"/>
  <c r="C53" i="4"/>
  <c r="G52" i="4"/>
  <c r="F52" i="4"/>
  <c r="E52" i="4"/>
  <c r="D52" i="4"/>
  <c r="C52" i="4"/>
  <c r="G51" i="4"/>
  <c r="F51" i="4"/>
  <c r="E51" i="4"/>
  <c r="D51" i="4"/>
  <c r="C51" i="4"/>
  <c r="G50" i="4"/>
  <c r="F50" i="4"/>
  <c r="E50" i="4"/>
  <c r="D50" i="4"/>
  <c r="C50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A14" i="4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G14" i="4"/>
  <c r="F14" i="4"/>
  <c r="E14" i="4"/>
  <c r="D14" i="4"/>
  <c r="C14" i="4"/>
  <c r="E17" i="2"/>
  <c r="A14" i="11"/>
  <c r="B14" i="2"/>
  <c r="E14" i="2"/>
  <c r="B15" i="2"/>
  <c r="E15" i="2"/>
  <c r="E20" i="2"/>
</calcChain>
</file>

<file path=xl/sharedStrings.xml><?xml version="1.0" encoding="utf-8"?>
<sst xmlns="http://schemas.openxmlformats.org/spreadsheetml/2006/main" count="1751" uniqueCount="691">
  <si>
    <t>Categoria</t>
  </si>
  <si>
    <t>Precio</t>
  </si>
  <si>
    <t>Total</t>
  </si>
  <si>
    <t>Número</t>
  </si>
  <si>
    <t>Total a pagar</t>
  </si>
  <si>
    <t>Lic. Nº</t>
  </si>
  <si>
    <t>Apellido 1</t>
  </si>
  <si>
    <t>Apellido 2</t>
  </si>
  <si>
    <t>Nombre</t>
  </si>
  <si>
    <t>Nacionalidad</t>
  </si>
  <si>
    <t>Fecha Nac.</t>
  </si>
  <si>
    <t>Juvenil Femenino</t>
  </si>
  <si>
    <t>Sub23 Masculino</t>
  </si>
  <si>
    <t>Sub23 Femenino</t>
  </si>
  <si>
    <t>DOBLES A PAGAR MITAD</t>
  </si>
  <si>
    <t>Club</t>
  </si>
  <si>
    <t>Prueba</t>
  </si>
  <si>
    <t>Pruebas Individuales</t>
  </si>
  <si>
    <t>Pruebas Dobles</t>
  </si>
  <si>
    <t>INDIVIDUALES</t>
  </si>
  <si>
    <t>DOBLES</t>
  </si>
  <si>
    <t>Benjamín Masculino</t>
  </si>
  <si>
    <t>Benjamín Femenino</t>
  </si>
  <si>
    <t>Alevín Masculino</t>
  </si>
  <si>
    <t>Alevín Femenino</t>
  </si>
  <si>
    <t>Absoluto Femenino</t>
  </si>
  <si>
    <t>Absoluto Masculino</t>
  </si>
  <si>
    <t>Absoluto Mixto</t>
  </si>
  <si>
    <t>Veteranos Femeninos</t>
  </si>
  <si>
    <t>Absoluto Categoría A</t>
  </si>
  <si>
    <t>Absoluto Categoría B</t>
  </si>
  <si>
    <t>Extranjera</t>
  </si>
  <si>
    <t>Española</t>
  </si>
  <si>
    <t>Veteranos Masculinos 40</t>
  </si>
  <si>
    <t>Veteranos Masculinos 50</t>
  </si>
  <si>
    <t>LICENCIA</t>
  </si>
  <si>
    <t>APELLIDO1</t>
  </si>
  <si>
    <t>APPELLIDO2</t>
  </si>
  <si>
    <t>NOMBRE</t>
  </si>
  <si>
    <t>FECHANAC</t>
  </si>
  <si>
    <t>CLUB</t>
  </si>
  <si>
    <t>TIPO</t>
  </si>
  <si>
    <t>FULLANA</t>
  </si>
  <si>
    <t>VANRELL</t>
  </si>
  <si>
    <t>GUILLEM</t>
  </si>
  <si>
    <t>PALMA TT</t>
  </si>
  <si>
    <t>JUG</t>
  </si>
  <si>
    <t>MARTI</t>
  </si>
  <si>
    <t>RIERA</t>
  </si>
  <si>
    <t>JOSE</t>
  </si>
  <si>
    <t>OLIVER</t>
  </si>
  <si>
    <t>SANSO</t>
  </si>
  <si>
    <t>MIGUEL</t>
  </si>
  <si>
    <t>ES PLA I LLEVANT</t>
  </si>
  <si>
    <t>ESTEBAN</t>
  </si>
  <si>
    <t>ROMERO</t>
  </si>
  <si>
    <t>MANUEL</t>
  </si>
  <si>
    <t>GARCIA</t>
  </si>
  <si>
    <t>MOLINA</t>
  </si>
  <si>
    <t>JULIAN</t>
  </si>
  <si>
    <t>HOMAR</t>
  </si>
  <si>
    <t>MAYOL</t>
  </si>
  <si>
    <t>GUILLERMO</t>
  </si>
  <si>
    <t>ALARO TENNIS TAULA CLUB</t>
  </si>
  <si>
    <t>PONS</t>
  </si>
  <si>
    <t>ANTONIO</t>
  </si>
  <si>
    <t>FERNANDEZ</t>
  </si>
  <si>
    <t>LLUIS</t>
  </si>
  <si>
    <t>CIUTADELLA</t>
  </si>
  <si>
    <t>GINARD</t>
  </si>
  <si>
    <t>OBRADOR</t>
  </si>
  <si>
    <t>MARCUS</t>
  </si>
  <si>
    <t>MATEU</t>
  </si>
  <si>
    <t>CONESA</t>
  </si>
  <si>
    <t>JOAQUIN</t>
  </si>
  <si>
    <t>MENA</t>
  </si>
  <si>
    <t>PEREZ</t>
  </si>
  <si>
    <t>TORRES</t>
  </si>
  <si>
    <t>SANTA EULARIA</t>
  </si>
  <si>
    <t>MORAGON</t>
  </si>
  <si>
    <t>MONDEJAR</t>
  </si>
  <si>
    <t>JOSE LUIS</t>
  </si>
  <si>
    <t>MARTIN</t>
  </si>
  <si>
    <t>MARI</t>
  </si>
  <si>
    <t>JOSE RAMON</t>
  </si>
  <si>
    <t>CTT ES VIVER</t>
  </si>
  <si>
    <t>MOLL</t>
  </si>
  <si>
    <t>SALORD</t>
  </si>
  <si>
    <t>IGNASI</t>
  </si>
  <si>
    <t>FERRANDO</t>
  </si>
  <si>
    <t>PEDRO</t>
  </si>
  <si>
    <t>MARINOV</t>
  </si>
  <si>
    <t>TRIFONOV</t>
  </si>
  <si>
    <t>TIHOMIR</t>
  </si>
  <si>
    <t>SON CLADERA TTC</t>
  </si>
  <si>
    <t>ROSELLO</t>
  </si>
  <si>
    <t>BALLESTER</t>
  </si>
  <si>
    <t>BERNARDO</t>
  </si>
  <si>
    <t>NIETO</t>
  </si>
  <si>
    <t>CAPO</t>
  </si>
  <si>
    <t>GABRIEL</t>
  </si>
  <si>
    <t>ARROM</t>
  </si>
  <si>
    <t>MERIDA</t>
  </si>
  <si>
    <t>JOSE FELIX</t>
  </si>
  <si>
    <t>INCA</t>
  </si>
  <si>
    <t>RAMIREZ</t>
  </si>
  <si>
    <t>BERMUDEZ</t>
  </si>
  <si>
    <t>RAFAEL</t>
  </si>
  <si>
    <t>CTT SANT JORDI</t>
  </si>
  <si>
    <t>BAUZA</t>
  </si>
  <si>
    <t>TORRANDELL</t>
  </si>
  <si>
    <t>FRANCISCO</t>
  </si>
  <si>
    <t>SA POBLA</t>
  </si>
  <si>
    <t>MORILLO</t>
  </si>
  <si>
    <t>PRATS</t>
  </si>
  <si>
    <t>JAVIER</t>
  </si>
  <si>
    <t>CTT PORTMANY</t>
  </si>
  <si>
    <t>TALTAVULL</t>
  </si>
  <si>
    <t>BAQUERO</t>
  </si>
  <si>
    <t>VALENCIA</t>
  </si>
  <si>
    <t>ERIK FERNANDO</t>
  </si>
  <si>
    <t>ANA MARIA</t>
  </si>
  <si>
    <t>SALVA</t>
  </si>
  <si>
    <t>GOMEZ</t>
  </si>
  <si>
    <t>CTT SANT LLUIS</t>
  </si>
  <si>
    <t>JURADO</t>
  </si>
  <si>
    <t>CERDERA</t>
  </si>
  <si>
    <t>MIREIA</t>
  </si>
  <si>
    <t>MARTINEZ</t>
  </si>
  <si>
    <t>ROVIRA</t>
  </si>
  <si>
    <t>JOSEP</t>
  </si>
  <si>
    <t>SANTIAGO</t>
  </si>
  <si>
    <t>EIVISSA TT</t>
  </si>
  <si>
    <t>SARA</t>
  </si>
  <si>
    <t>BOSCH</t>
  </si>
  <si>
    <t>VIDAL</t>
  </si>
  <si>
    <t>CALAFAT</t>
  </si>
  <si>
    <t>XAMENA</t>
  </si>
  <si>
    <t>SALVADOR</t>
  </si>
  <si>
    <t>SOLICHERO</t>
  </si>
  <si>
    <t>CARMEN MARIA</t>
  </si>
  <si>
    <t>DEL VIGO</t>
  </si>
  <si>
    <t>SOTO</t>
  </si>
  <si>
    <t>IRENE</t>
  </si>
  <si>
    <t>IGNACIO</t>
  </si>
  <si>
    <t>LOPEZ</t>
  </si>
  <si>
    <t>ALEJANDRO</t>
  </si>
  <si>
    <t>CASTAÑO</t>
  </si>
  <si>
    <t>XISCO</t>
  </si>
  <si>
    <t>AMOROS</t>
  </si>
  <si>
    <t>BERNAT</t>
  </si>
  <si>
    <t>ALCAÑIZ</t>
  </si>
  <si>
    <t>ALFONSO</t>
  </si>
  <si>
    <t>PLOMER</t>
  </si>
  <si>
    <t>ARBONA</t>
  </si>
  <si>
    <t>JUAN</t>
  </si>
  <si>
    <t>ALCUDIA</t>
  </si>
  <si>
    <t>ONETO</t>
  </si>
  <si>
    <t>ZARCO</t>
  </si>
  <si>
    <t>JOSE MARIA</t>
  </si>
  <si>
    <t>BENNASSAR</t>
  </si>
  <si>
    <t>BIBILONI</t>
  </si>
  <si>
    <t>SEBASTIAN</t>
  </si>
  <si>
    <t>PANIELLO</t>
  </si>
  <si>
    <t>AROLAS</t>
  </si>
  <si>
    <t>DAVID</t>
  </si>
  <si>
    <t>SASTRE</t>
  </si>
  <si>
    <t>COLOM</t>
  </si>
  <si>
    <t>LLORENÇ</t>
  </si>
  <si>
    <t>MUELA</t>
  </si>
  <si>
    <t>BONET</t>
  </si>
  <si>
    <t>SERRA</t>
  </si>
  <si>
    <t>JORDI</t>
  </si>
  <si>
    <t>COSTALES</t>
  </si>
  <si>
    <t>AITOR</t>
  </si>
  <si>
    <t>SCHROT</t>
  </si>
  <si>
    <t>NICLAS</t>
  </si>
  <si>
    <t>JORDAN</t>
  </si>
  <si>
    <t>JOHN ERNEST</t>
  </si>
  <si>
    <t>PASTRANA</t>
  </si>
  <si>
    <t>RAMIS</t>
  </si>
  <si>
    <t>MARC XAVIER</t>
  </si>
  <si>
    <t>MARIN</t>
  </si>
  <si>
    <t>MARIA</t>
  </si>
  <si>
    <t>AGUILO</t>
  </si>
  <si>
    <t>BARCELO</t>
  </si>
  <si>
    <t>JAIME</t>
  </si>
  <si>
    <t>CARLOS</t>
  </si>
  <si>
    <t>FERRETJANS</t>
  </si>
  <si>
    <t>CAPÓ</t>
  </si>
  <si>
    <t>SEBASTIÁ</t>
  </si>
  <si>
    <t>ALLES</t>
  </si>
  <si>
    <t>BAGUR</t>
  </si>
  <si>
    <t>SALA</t>
  </si>
  <si>
    <t>BATLLE</t>
  </si>
  <si>
    <t>LUCAS</t>
  </si>
  <si>
    <t>VILLALONGA</t>
  </si>
  <si>
    <t>MARQUES</t>
  </si>
  <si>
    <t>ARAGUZ</t>
  </si>
  <si>
    <t>VILLARRUBIA</t>
  </si>
  <si>
    <t>BORRAS</t>
  </si>
  <si>
    <t>FRANCISCO JAVIER</t>
  </si>
  <si>
    <t>JOAN</t>
  </si>
  <si>
    <t>TT ES CASTELL</t>
  </si>
  <si>
    <t>C.T.T.  ALAIOR</t>
  </si>
  <si>
    <t>CRISTOBAL</t>
  </si>
  <si>
    <t>GARRIGA</t>
  </si>
  <si>
    <t>CARDONA</t>
  </si>
  <si>
    <t>DE HARO</t>
  </si>
  <si>
    <t>CUTILLAS</t>
  </si>
  <si>
    <t>SISO</t>
  </si>
  <si>
    <t>RUBEN</t>
  </si>
  <si>
    <t>JUANICO</t>
  </si>
  <si>
    <t>XIMENES</t>
  </si>
  <si>
    <t>FLORIT</t>
  </si>
  <si>
    <t>MARC</t>
  </si>
  <si>
    <t>MELIA</t>
  </si>
  <si>
    <t>MERCADAL</t>
  </si>
  <si>
    <t>JAUME</t>
  </si>
  <si>
    <t>FEBRER</t>
  </si>
  <si>
    <t>MIQUEL</t>
  </si>
  <si>
    <t>HELENA</t>
  </si>
  <si>
    <t>IVANOV</t>
  </si>
  <si>
    <t>ILIEV</t>
  </si>
  <si>
    <t>ALEKSANDER</t>
  </si>
  <si>
    <t>TUDURI</t>
  </si>
  <si>
    <t>CARRERAS</t>
  </si>
  <si>
    <t>BARBER</t>
  </si>
  <si>
    <t>COLL</t>
  </si>
  <si>
    <t>PECO</t>
  </si>
  <si>
    <t>SANCHO</t>
  </si>
  <si>
    <t>ISMAEL</t>
  </si>
  <si>
    <t>ROCA</t>
  </si>
  <si>
    <t>SUERO</t>
  </si>
  <si>
    <t>FRANCISCO JOSE</t>
  </si>
  <si>
    <t>ORRU</t>
  </si>
  <si>
    <t>GIAN MARCO</t>
  </si>
  <si>
    <t>JARAIZ</t>
  </si>
  <si>
    <t>LAURA</t>
  </si>
  <si>
    <t>RIBAS</t>
  </si>
  <si>
    <t>ZUÑIGA</t>
  </si>
  <si>
    <t>MENSA</t>
  </si>
  <si>
    <t>RAMON</t>
  </si>
  <si>
    <t>MONTALVO</t>
  </si>
  <si>
    <t>AVALOS</t>
  </si>
  <si>
    <t>SERGI</t>
  </si>
  <si>
    <t>GONZALEZ</t>
  </si>
  <si>
    <t>ZHANG</t>
  </si>
  <si>
    <t>JIAN WEI</t>
  </si>
  <si>
    <t>VICH</t>
  </si>
  <si>
    <t>MOYA</t>
  </si>
  <si>
    <t>OLIVES</t>
  </si>
  <si>
    <t>TUR</t>
  </si>
  <si>
    <t>LOPEZ-BRAVO</t>
  </si>
  <si>
    <t>CIFUENTES</t>
  </si>
  <si>
    <t>BOTUSAN</t>
  </si>
  <si>
    <t>CONSTANTIN</t>
  </si>
  <si>
    <t>VASILE MANDACHE</t>
  </si>
  <si>
    <t>MIMI</t>
  </si>
  <si>
    <t>ELIAS JOAN</t>
  </si>
  <si>
    <t>MENENDEZ</t>
  </si>
  <si>
    <t>RECIO</t>
  </si>
  <si>
    <t>JESUS</t>
  </si>
  <si>
    <t>RAMOS</t>
  </si>
  <si>
    <t>LECHADO</t>
  </si>
  <si>
    <t>FARGAS</t>
  </si>
  <si>
    <t>CONTRERAS</t>
  </si>
  <si>
    <t>FERRER</t>
  </si>
  <si>
    <t>VICENT</t>
  </si>
  <si>
    <t>TIMONER</t>
  </si>
  <si>
    <t>GOMILA</t>
  </si>
  <si>
    <t>ALEX</t>
  </si>
  <si>
    <t>BUILS</t>
  </si>
  <si>
    <t>TORRIJOS</t>
  </si>
  <si>
    <t>JESUS Mª</t>
  </si>
  <si>
    <t>BOLUDA</t>
  </si>
  <si>
    <t>CARBONELL</t>
  </si>
  <si>
    <t>JUAN CARLOS</t>
  </si>
  <si>
    <t>BELMAN</t>
  </si>
  <si>
    <t>VERDU</t>
  </si>
  <si>
    <t>ZAMORA</t>
  </si>
  <si>
    <t>VARGAS</t>
  </si>
  <si>
    <t>MANUEL ALEJANDRO</t>
  </si>
  <si>
    <t xml:space="preserve">JORDI </t>
  </si>
  <si>
    <t>BISBAL</t>
  </si>
  <si>
    <t>MORENTE</t>
  </si>
  <si>
    <t xml:space="preserve">JAIME </t>
  </si>
  <si>
    <t>VAN WALRE</t>
  </si>
  <si>
    <t>JUAN JOSE</t>
  </si>
  <si>
    <t>LORENZO</t>
  </si>
  <si>
    <t>CURTO</t>
  </si>
  <si>
    <t>LUIS</t>
  </si>
  <si>
    <t xml:space="preserve">PONS </t>
  </si>
  <si>
    <t>GOÑALONS</t>
  </si>
  <si>
    <t xml:space="preserve">JOSEP </t>
  </si>
  <si>
    <t>FERNANDO</t>
  </si>
  <si>
    <t>FRANCESC</t>
  </si>
  <si>
    <t>KROPPEN</t>
  </si>
  <si>
    <t>LANCHON</t>
  </si>
  <si>
    <t>GARRIGOS</t>
  </si>
  <si>
    <t>ESTEFFAN</t>
  </si>
  <si>
    <t>CASTILLO</t>
  </si>
  <si>
    <t>PALOMINO</t>
  </si>
  <si>
    <t>ALVARO</t>
  </si>
  <si>
    <t>GIL</t>
  </si>
  <si>
    <t>LORENA</t>
  </si>
  <si>
    <t>CANET</t>
  </si>
  <si>
    <t>PERE</t>
  </si>
  <si>
    <t>PAÑELLA</t>
  </si>
  <si>
    <t>MIRAMONTES</t>
  </si>
  <si>
    <t>MORCILO</t>
  </si>
  <si>
    <t>NATALIA</t>
  </si>
  <si>
    <t>BORJA</t>
  </si>
  <si>
    <t>HERNANDEZ</t>
  </si>
  <si>
    <t>MASSA</t>
  </si>
  <si>
    <t>LUIS MANUEL</t>
  </si>
  <si>
    <t xml:space="preserve">TIMONER </t>
  </si>
  <si>
    <t>VICENS</t>
  </si>
  <si>
    <t>JORGE</t>
  </si>
  <si>
    <t>MESTRE</t>
  </si>
  <si>
    <t>TOMEU</t>
  </si>
  <si>
    <t>PAU</t>
  </si>
  <si>
    <t>VALLESPIR</t>
  </si>
  <si>
    <t>LORENZ0</t>
  </si>
  <si>
    <t>SINTES</t>
  </si>
  <si>
    <t>OSCAR</t>
  </si>
  <si>
    <t>ORIOL</t>
  </si>
  <si>
    <t>ORFILA</t>
  </si>
  <si>
    <t>REYNES</t>
  </si>
  <si>
    <t>GRADINARU</t>
  </si>
  <si>
    <t>FLORIN ALIN</t>
  </si>
  <si>
    <t>BENITEZ</t>
  </si>
  <si>
    <t>CARLOS ALBERTO</t>
  </si>
  <si>
    <t xml:space="preserve">VIDAL </t>
  </si>
  <si>
    <t>FUSTER</t>
  </si>
  <si>
    <t>GERARD</t>
  </si>
  <si>
    <t>RODRIGUEZ</t>
  </si>
  <si>
    <t>PUERTA</t>
  </si>
  <si>
    <t>BOTELLA</t>
  </si>
  <si>
    <t>LEO</t>
  </si>
  <si>
    <t>MIQUEL ANGEL</t>
  </si>
  <si>
    <t>PALAZON</t>
  </si>
  <si>
    <t>ADRIAN</t>
  </si>
  <si>
    <t>TOBELLA</t>
  </si>
  <si>
    <t>CHARDON</t>
  </si>
  <si>
    <t>EDUARDO</t>
  </si>
  <si>
    <t>ANDRES</t>
  </si>
  <si>
    <t>MAZZOLENI</t>
  </si>
  <si>
    <t>SANCHEZ</t>
  </si>
  <si>
    <t>PABLO</t>
  </si>
  <si>
    <t>GOTTSCHALK</t>
  </si>
  <si>
    <t>MERCADER</t>
  </si>
  <si>
    <t>ALBERT</t>
  </si>
  <si>
    <t>FRANCISCA</t>
  </si>
  <si>
    <t>EUGENIA</t>
  </si>
  <si>
    <t>ANTONI</t>
  </si>
  <si>
    <t>CELIA</t>
  </si>
  <si>
    <t>DE OLEZA</t>
  </si>
  <si>
    <t>PALMER</t>
  </si>
  <si>
    <t>PICCIAU</t>
  </si>
  <si>
    <t>CINZIA</t>
  </si>
  <si>
    <t>LEDDEN</t>
  </si>
  <si>
    <t>JAMES VARVILLE</t>
  </si>
  <si>
    <t>CELIS</t>
  </si>
  <si>
    <t>FRONTERA</t>
  </si>
  <si>
    <t>ALBERT JOSEP</t>
  </si>
  <si>
    <t>FRAILE</t>
  </si>
  <si>
    <t>NOE</t>
  </si>
  <si>
    <t>MARCOS</t>
  </si>
  <si>
    <t>DANIEL</t>
  </si>
  <si>
    <t xml:space="preserve">HÉCTOR </t>
  </si>
  <si>
    <t>BALLESTA</t>
  </si>
  <si>
    <t>LINARES</t>
  </si>
  <si>
    <t>CARLA</t>
  </si>
  <si>
    <t>GARCÍA</t>
  </si>
  <si>
    <t>SALAMANCA</t>
  </si>
  <si>
    <t>ESTRANY</t>
  </si>
  <si>
    <t>FONTANET</t>
  </si>
  <si>
    <t>GRIMALT</t>
  </si>
  <si>
    <t>ALEJANDRE</t>
  </si>
  <si>
    <t>MORILLA</t>
  </si>
  <si>
    <t>JIMENEZ</t>
  </si>
  <si>
    <t>NALEPKA</t>
  </si>
  <si>
    <t>MICHAL</t>
  </si>
  <si>
    <t>JOEL</t>
  </si>
  <si>
    <t>ZHAPA</t>
  </si>
  <si>
    <t>GUERRERO</t>
  </si>
  <si>
    <t>PAVON</t>
  </si>
  <si>
    <t>MUÑOZ</t>
  </si>
  <si>
    <t>PLANELLS</t>
  </si>
  <si>
    <t>GORNES</t>
  </si>
  <si>
    <t>REAL</t>
  </si>
  <si>
    <t>JOSEP LLUIS</t>
  </si>
  <si>
    <t>LAPARRA</t>
  </si>
  <si>
    <t>MANENT</t>
  </si>
  <si>
    <t>MARCELO</t>
  </si>
  <si>
    <t>ARNAL</t>
  </si>
  <si>
    <t>CORREA</t>
  </si>
  <si>
    <t>GRANJON</t>
  </si>
  <si>
    <t>YANN</t>
  </si>
  <si>
    <t>PARDO</t>
  </si>
  <si>
    <t>SOCIAS</t>
  </si>
  <si>
    <t>MARINA</t>
  </si>
  <si>
    <t>DIAZ</t>
  </si>
  <si>
    <t>TIRADO</t>
  </si>
  <si>
    <t>RAUL</t>
  </si>
  <si>
    <t>ANDRATX TT</t>
  </si>
  <si>
    <t>MIRABALLES</t>
  </si>
  <si>
    <t>CALONE</t>
  </si>
  <si>
    <t>NICOLAS</t>
  </si>
  <si>
    <t>MARQUEZ</t>
  </si>
  <si>
    <t>MIGUEL ANGEL</t>
  </si>
  <si>
    <t>ENSEÑAT</t>
  </si>
  <si>
    <t>LOZANO</t>
  </si>
  <si>
    <t>TONI</t>
  </si>
  <si>
    <t>PUJOL</t>
  </si>
  <si>
    <t>ALVAREZ</t>
  </si>
  <si>
    <t>LEHMANN</t>
  </si>
  <si>
    <t>ANDREAS</t>
  </si>
  <si>
    <t>SALAS</t>
  </si>
  <si>
    <t>ENRIQUE</t>
  </si>
  <si>
    <t>IKER</t>
  </si>
  <si>
    <t>IVAN</t>
  </si>
  <si>
    <t>LEDESMA</t>
  </si>
  <si>
    <t>MASCARO</t>
  </si>
  <si>
    <t>JANER</t>
  </si>
  <si>
    <t>ROGER</t>
  </si>
  <si>
    <t>CUTIILAS</t>
  </si>
  <si>
    <t>FANALS</t>
  </si>
  <si>
    <t>CAMPS</t>
  </si>
  <si>
    <t>TOMAS (LANDO)</t>
  </si>
  <si>
    <t>LLOMPART</t>
  </si>
  <si>
    <t>SORROCHE</t>
  </si>
  <si>
    <t>FELIU</t>
  </si>
  <si>
    <t>ANA</t>
  </si>
  <si>
    <t>JOAN MARC</t>
  </si>
  <si>
    <t>RIVES</t>
  </si>
  <si>
    <t>ALARCON</t>
  </si>
  <si>
    <t>GIGANTE</t>
  </si>
  <si>
    <t>SERGIO</t>
  </si>
  <si>
    <t>ZURITA</t>
  </si>
  <si>
    <t>BALLE</t>
  </si>
  <si>
    <t>FERREIRA</t>
  </si>
  <si>
    <t>RIUTORT</t>
  </si>
  <si>
    <t>COVAS</t>
  </si>
  <si>
    <t>JUAN ANTONIO</t>
  </si>
  <si>
    <t>ORTIZ GEB BARTHEL</t>
  </si>
  <si>
    <t>EVA MARIA</t>
  </si>
  <si>
    <t>MEDEL</t>
  </si>
  <si>
    <t>OTTO</t>
  </si>
  <si>
    <t>GUILLEM URIEL</t>
  </si>
  <si>
    <t>LLUC TONI</t>
  </si>
  <si>
    <t>LOBATO</t>
  </si>
  <si>
    <t>BAÑULS</t>
  </si>
  <si>
    <t>FONT</t>
  </si>
  <si>
    <t>CALVO</t>
  </si>
  <si>
    <t>ABEL</t>
  </si>
  <si>
    <t>L´ERARIO</t>
  </si>
  <si>
    <t>MAS</t>
  </si>
  <si>
    <t>SOLILLEVAS</t>
  </si>
  <si>
    <t>DALL ACQUA</t>
  </si>
  <si>
    <t>ALESSANDRO</t>
  </si>
  <si>
    <t>REES HEINZ</t>
  </si>
  <si>
    <t>LOTHAR</t>
  </si>
  <si>
    <t>HAERING</t>
  </si>
  <si>
    <t>ROLF JUERGEN</t>
  </si>
  <si>
    <t>FOMINA</t>
  </si>
  <si>
    <t>ANASTASIIA</t>
  </si>
  <si>
    <t>GENESTAR</t>
  </si>
  <si>
    <t>NOGUERA</t>
  </si>
  <si>
    <t>CORTES</t>
  </si>
  <si>
    <t>BEJAR</t>
  </si>
  <si>
    <t>MITOS</t>
  </si>
  <si>
    <t>PERALTA</t>
  </si>
  <si>
    <t>GONZALEZ DE AGUILAR</t>
  </si>
  <si>
    <t>MUDOY</t>
  </si>
  <si>
    <t>DARIO</t>
  </si>
  <si>
    <t>STALZER</t>
  </si>
  <si>
    <t>FELIX</t>
  </si>
  <si>
    <t>SALOM</t>
  </si>
  <si>
    <t>CORONEL</t>
  </si>
  <si>
    <t>POLACZYK</t>
  </si>
  <si>
    <t>MARTA MARIA</t>
  </si>
  <si>
    <t>PERICAS</t>
  </si>
  <si>
    <t>PAYERAS</t>
  </si>
  <si>
    <t>SEGUI</t>
  </si>
  <si>
    <t>JOAN MIQUEL</t>
  </si>
  <si>
    <t>DE LA CAMARA</t>
  </si>
  <si>
    <t>ARROYO</t>
  </si>
  <si>
    <t>ERIC</t>
  </si>
  <si>
    <t>MORALES</t>
  </si>
  <si>
    <t>ESCOBAR</t>
  </si>
  <si>
    <t>JUDITH VARIMIA</t>
  </si>
  <si>
    <t>ALEJANDRO LUIS</t>
  </si>
  <si>
    <t>BARTOLOME</t>
  </si>
  <si>
    <t>GINTO</t>
  </si>
  <si>
    <t>XAVIER</t>
  </si>
  <si>
    <t>AMADOR</t>
  </si>
  <si>
    <t>MIRO</t>
  </si>
  <si>
    <t>MARTINEZ-CHAVELI</t>
  </si>
  <si>
    <t>OSORIO</t>
  </si>
  <si>
    <t>BARRERA</t>
  </si>
  <si>
    <t>CURSACH</t>
  </si>
  <si>
    <t>BODAS</t>
  </si>
  <si>
    <t>GALLEGO</t>
  </si>
  <si>
    <t>NAIM</t>
  </si>
  <si>
    <t>RIMKUS</t>
  </si>
  <si>
    <t>RUEDA</t>
  </si>
  <si>
    <t>HAGELE</t>
  </si>
  <si>
    <t>MARC SASCHA</t>
  </si>
  <si>
    <t>CLEMENTE</t>
  </si>
  <si>
    <t>DOMINGUEZ</t>
  </si>
  <si>
    <t>CABRERA</t>
  </si>
  <si>
    <t>NARCIS</t>
  </si>
  <si>
    <t>LUNDAHL</t>
  </si>
  <si>
    <t>NICOLAUS</t>
  </si>
  <si>
    <r>
      <rPr>
        <sz val="12"/>
        <rFont val="Arial"/>
        <family val="2"/>
      </rPr>
      <t>Para licencia</t>
    </r>
    <r>
      <rPr>
        <b/>
        <sz val="12"/>
        <rFont val="Arial"/>
        <family val="2"/>
      </rPr>
      <t xml:space="preserve"> federada, solo se debe poner</t>
    </r>
    <r>
      <rPr>
        <sz val="12"/>
        <rFont val="Arial"/>
        <family val="2"/>
      </rPr>
      <t xml:space="preserve"> el número de licencia, nacionalidad y prueba</t>
    </r>
    <r>
      <rPr>
        <b/>
        <sz val="12"/>
        <rFont val="Arial"/>
        <family val="2"/>
      </rPr>
      <t xml:space="preserve">. Para licencia escolar </t>
    </r>
    <r>
      <rPr>
        <sz val="12"/>
        <rFont val="Arial"/>
        <family val="2"/>
      </rPr>
      <t xml:space="preserve">se debe rellenar </t>
    </r>
    <r>
      <rPr>
        <b/>
        <sz val="12"/>
        <rFont val="Arial"/>
        <family val="2"/>
      </rPr>
      <t>todo.</t>
    </r>
  </si>
  <si>
    <t>Lic. Jug. 1</t>
  </si>
  <si>
    <t>Lic. Jug. 2</t>
  </si>
  <si>
    <t>Jugador 1</t>
  </si>
  <si>
    <t>Jugador 2</t>
  </si>
  <si>
    <t>Club 1</t>
  </si>
  <si>
    <t>Club 2</t>
  </si>
  <si>
    <t>Nac. Jug. 1</t>
  </si>
  <si>
    <t>Nac. Jug. 2</t>
  </si>
  <si>
    <r>
      <rPr>
        <sz val="12"/>
        <rFont val="Arial"/>
        <family val="2"/>
      </rPr>
      <t>Para licencia</t>
    </r>
    <r>
      <rPr>
        <b/>
        <sz val="12"/>
        <rFont val="Arial"/>
        <family val="2"/>
      </rPr>
      <t xml:space="preserve"> federada, solo se debe poner</t>
    </r>
    <r>
      <rPr>
        <sz val="12"/>
        <rFont val="Arial"/>
        <family val="2"/>
      </rPr>
      <t xml:space="preserve"> el número de licencia y prueba</t>
    </r>
    <r>
      <rPr>
        <b/>
        <sz val="12"/>
        <rFont val="Arial"/>
        <family val="2"/>
      </rPr>
      <t xml:space="preserve">. Para licencia escolar </t>
    </r>
    <r>
      <rPr>
        <sz val="12"/>
        <rFont val="Arial"/>
        <family val="2"/>
      </rPr>
      <t xml:space="preserve">se debe rellenar </t>
    </r>
    <r>
      <rPr>
        <b/>
        <sz val="12"/>
        <rFont val="Arial"/>
        <family val="2"/>
      </rPr>
      <t>todo</t>
    </r>
  </si>
  <si>
    <t>Infantil Maculino</t>
  </si>
  <si>
    <t>Juvenil Masculino</t>
  </si>
  <si>
    <t>Infantil Femenino</t>
  </si>
  <si>
    <t>Infantil Masculino</t>
  </si>
  <si>
    <t>Inscripciones  Campeonatos de Baleares todas las categorias 2019</t>
  </si>
  <si>
    <t>AVILA</t>
  </si>
  <si>
    <t>ALEMANY</t>
  </si>
  <si>
    <t>LLOPIS</t>
  </si>
  <si>
    <t>ANA ISABEL</t>
  </si>
  <si>
    <t>JESUS ANTONIO</t>
  </si>
  <si>
    <t>MANACOR</t>
  </si>
  <si>
    <t>BALLESTEROS</t>
  </si>
  <si>
    <t>BUDIA</t>
  </si>
  <si>
    <t>TOMAS</t>
  </si>
  <si>
    <t>TORTOSA</t>
  </si>
  <si>
    <t>MUNAR</t>
  </si>
  <si>
    <t>FERRERES</t>
  </si>
  <si>
    <t>SALGADO</t>
  </si>
  <si>
    <t>HOZ</t>
  </si>
  <si>
    <t>NIDIA</t>
  </si>
  <si>
    <t>DE SAN FRANCISCO</t>
  </si>
  <si>
    <t>JULIO</t>
  </si>
  <si>
    <t>MUZO</t>
  </si>
  <si>
    <t>IBORRA</t>
  </si>
  <si>
    <t>NADAL</t>
  </si>
  <si>
    <t>ES MERCADAL</t>
  </si>
  <si>
    <t>MIR</t>
  </si>
  <si>
    <t>GARCIA-ROMEU</t>
  </si>
  <si>
    <t>EMILIO</t>
  </si>
  <si>
    <t>VARO</t>
  </si>
  <si>
    <t>MARTA</t>
  </si>
  <si>
    <t>MARGA</t>
  </si>
  <si>
    <t xml:space="preserve">BAGUR </t>
  </si>
  <si>
    <t>SERVERA</t>
  </si>
  <si>
    <t>PIRIS</t>
  </si>
  <si>
    <t xml:space="preserve">JAUME </t>
  </si>
  <si>
    <t>ARRANZ</t>
  </si>
  <si>
    <t>IBAÑEZ</t>
  </si>
  <si>
    <t>AITANA</t>
  </si>
  <si>
    <t>MONA</t>
  </si>
  <si>
    <t>GAYÀ</t>
  </si>
  <si>
    <t>MARGALIDA VICTÒRIA</t>
  </si>
  <si>
    <t>MENENDEZ DE LA VEGA</t>
  </si>
  <si>
    <t>DÍAZ</t>
  </si>
  <si>
    <t>ALEJANDRA</t>
  </si>
  <si>
    <t>NURIA ESTHER</t>
  </si>
  <si>
    <t>GUIRADO</t>
  </si>
  <si>
    <t>ALBERTO</t>
  </si>
  <si>
    <t>ORTIZ</t>
  </si>
  <si>
    <t>TAMARA</t>
  </si>
  <si>
    <t>CATEURA</t>
  </si>
  <si>
    <t>GUAL</t>
  </si>
  <si>
    <t>RINCON</t>
  </si>
  <si>
    <t>AMAYA</t>
  </si>
  <si>
    <t>MARIA ANGELICA</t>
  </si>
  <si>
    <t>EUGENIO</t>
  </si>
  <si>
    <t>AYALA</t>
  </si>
  <si>
    <t>RUIZ</t>
  </si>
  <si>
    <t>PILAR</t>
  </si>
  <si>
    <t>NOA</t>
  </si>
  <si>
    <t>JOSEFA</t>
  </si>
  <si>
    <t>COSTA</t>
  </si>
  <si>
    <t>CATALINA</t>
  </si>
  <si>
    <t>SEREBRENNIKOVA</t>
  </si>
  <si>
    <t>VIKTORIIA</t>
  </si>
  <si>
    <t>NAVARRO</t>
  </si>
  <si>
    <t>ANGELA</t>
  </si>
  <si>
    <t>HERRERO</t>
  </si>
  <si>
    <t>HECTOR</t>
  </si>
  <si>
    <t>RAY</t>
  </si>
  <si>
    <t>PETKO</t>
  </si>
  <si>
    <t>PETROV</t>
  </si>
  <si>
    <t>MEHMED</t>
  </si>
  <si>
    <t>AHMED</t>
  </si>
  <si>
    <t>METIN</t>
  </si>
  <si>
    <t>JUAREZ</t>
  </si>
  <si>
    <t>BERENGEL</t>
  </si>
  <si>
    <t>ABRAHAM</t>
  </si>
  <si>
    <t>HOLMSTEN</t>
  </si>
  <si>
    <t>ELLEN MARIA KRISTINA</t>
  </si>
  <si>
    <t>GAMA</t>
  </si>
  <si>
    <t>CHAN</t>
  </si>
  <si>
    <t>INGRID GUADALUPE</t>
  </si>
  <si>
    <t>TELLEZ</t>
  </si>
  <si>
    <t>MEJIA</t>
  </si>
  <si>
    <t>CORY ROSMARY</t>
  </si>
  <si>
    <t>LOPEZ BRAVO</t>
  </si>
  <si>
    <t>GARCIA SERRANO</t>
  </si>
  <si>
    <t>ANGEL</t>
  </si>
  <si>
    <t>VERA</t>
  </si>
  <si>
    <t>BONAFE</t>
  </si>
  <si>
    <t>ELEA</t>
  </si>
  <si>
    <t>POPA</t>
  </si>
  <si>
    <t>IONEL DANIEL</t>
  </si>
  <si>
    <t>FALZETTI</t>
  </si>
  <si>
    <t>FABIO</t>
  </si>
  <si>
    <t>SCHICKLE</t>
  </si>
  <si>
    <t>SAMUEL</t>
  </si>
  <si>
    <t>GREGORIO</t>
  </si>
  <si>
    <t>DENIS</t>
  </si>
  <si>
    <t>BOVER</t>
  </si>
  <si>
    <t>CAPELLA</t>
  </si>
  <si>
    <t>HUGO</t>
  </si>
  <si>
    <t>BADAS</t>
  </si>
  <si>
    <t>LORENTE</t>
  </si>
  <si>
    <t>JUAN JAVIER</t>
  </si>
  <si>
    <t>MADUEÑO</t>
  </si>
  <si>
    <t>BLAZQUEZ</t>
  </si>
  <si>
    <t>VILLALTORO</t>
  </si>
  <si>
    <t>VALENZUELA</t>
  </si>
  <si>
    <t>DOLORES</t>
  </si>
  <si>
    <t>MORLA</t>
  </si>
  <si>
    <t>SUBIRATS</t>
  </si>
  <si>
    <t>MARIA MONTSERRAT</t>
  </si>
  <si>
    <t>GONZALES</t>
  </si>
  <si>
    <t>RICCI</t>
  </si>
  <si>
    <t>NIL</t>
  </si>
  <si>
    <t>DE LA FUENTE</t>
  </si>
  <si>
    <t>VALERIEV</t>
  </si>
  <si>
    <t>MOSQUERA</t>
  </si>
  <si>
    <t>SCHWARZ</t>
  </si>
  <si>
    <t>SAMUEL ULRICH</t>
  </si>
  <si>
    <t>AGOLLI</t>
  </si>
  <si>
    <t>ISABEL</t>
  </si>
  <si>
    <t>VIZCAINO</t>
  </si>
  <si>
    <t>VALERO</t>
  </si>
  <si>
    <t>PIÑOL</t>
  </si>
  <si>
    <t>LUPULESKU</t>
  </si>
  <si>
    <t>IZABELA</t>
  </si>
  <si>
    <t>ESCANDELL</t>
  </si>
  <si>
    <t>REINA</t>
  </si>
  <si>
    <t>SORRIBAS</t>
  </si>
  <si>
    <t>KIRKEBJERG</t>
  </si>
  <si>
    <t>BELDA</t>
  </si>
  <si>
    <t>HABEN</t>
  </si>
  <si>
    <t>YOUNG</t>
  </si>
  <si>
    <t>TIRVIO</t>
  </si>
  <si>
    <t>LLUC</t>
  </si>
  <si>
    <t>MELENDEZ</t>
  </si>
  <si>
    <t>BOEHLER</t>
  </si>
  <si>
    <t>BAUTISTA</t>
  </si>
  <si>
    <t>SOLIS</t>
  </si>
  <si>
    <t>GARGARINA</t>
  </si>
  <si>
    <t>AYSHA</t>
  </si>
  <si>
    <t>VAZQUEZ</t>
  </si>
  <si>
    <t>GAEL</t>
  </si>
  <si>
    <t>BAREA</t>
  </si>
  <si>
    <t>CEMBELLIN</t>
  </si>
  <si>
    <t>ARREONDO</t>
  </si>
  <si>
    <t>ROMAN</t>
  </si>
  <si>
    <t>COYDAN</t>
  </si>
  <si>
    <t>VICTOR SEBASTIAN</t>
  </si>
  <si>
    <t>KANDYVINA</t>
  </si>
  <si>
    <t>JUANEDA</t>
  </si>
  <si>
    <t>AZIM</t>
  </si>
  <si>
    <t>ISERN</t>
  </si>
  <si>
    <t>FIOL</t>
  </si>
  <si>
    <t>MESQUIDA</t>
  </si>
  <si>
    <t>BIEL</t>
  </si>
  <si>
    <t>ZHONG</t>
  </si>
  <si>
    <t>ZHIYIN</t>
  </si>
  <si>
    <t>LLABRES</t>
  </si>
  <si>
    <t>VIVAS</t>
  </si>
  <si>
    <t>RIUDAVETS</t>
  </si>
  <si>
    <t>JOSEMI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</si>
</sst>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dd/mm/yy;@"/>
    <numFmt numFmtId="165" formatCode="dd/mm/yyyy;@"/>
    <numFmt numFmtId="166" formatCode="#,##0.00\ &quot;€&quot;"/>
    <numFmt numFmtId="167" formatCode="dd\.mm\.yyyy;@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44" fontId="6" fillId="0" borderId="1" xfId="1" applyFont="1" applyBorder="1"/>
    <xf numFmtId="44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44" fontId="8" fillId="0" borderId="1" xfId="0" applyNumberFormat="1" applyFont="1" applyBorder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6" fontId="6" fillId="0" borderId="1" xfId="1" applyNumberFormat="1" applyFont="1" applyFill="1" applyBorder="1"/>
    <xf numFmtId="0" fontId="0" fillId="0" borderId="1" xfId="0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Fill="1"/>
    <xf numFmtId="0" fontId="10" fillId="0" borderId="2" xfId="0" applyFont="1" applyBorder="1" applyAlignment="1">
      <alignment horizontal="center" vertical="center"/>
    </xf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1327439</xdr:colOff>
      <xdr:row>4</xdr:row>
      <xdr:rowOff>61546</xdr:rowOff>
    </xdr:to>
    <xdr:grpSp>
      <xdr:nvGrpSpPr>
        <xdr:cNvPr id="1142" name="Group 4"/>
        <xdr:cNvGrpSpPr>
          <a:grpSpLocks/>
        </xdr:cNvGrpSpPr>
      </xdr:nvGrpSpPr>
      <xdr:grpSpPr bwMode="auto">
        <a:xfrm>
          <a:off x="0" y="0"/>
          <a:ext cx="3080039" cy="721946"/>
          <a:chOff x="14" y="19"/>
          <a:chExt cx="413" cy="99"/>
        </a:xfrm>
      </xdr:grpSpPr>
      <xdr:pic>
        <xdr:nvPicPr>
          <xdr:cNvPr id="1143" name="Picture 5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784514</xdr:colOff>
      <xdr:row>4</xdr:row>
      <xdr:rowOff>61546</xdr:rowOff>
    </xdr:to>
    <xdr:grpSp>
      <xdr:nvGrpSpPr>
        <xdr:cNvPr id="3180" name="Group 4"/>
        <xdr:cNvGrpSpPr>
          <a:grpSpLocks/>
        </xdr:cNvGrpSpPr>
      </xdr:nvGrpSpPr>
      <xdr:grpSpPr bwMode="auto">
        <a:xfrm>
          <a:off x="0" y="0"/>
          <a:ext cx="3540414" cy="721946"/>
          <a:chOff x="14" y="19"/>
          <a:chExt cx="413" cy="99"/>
        </a:xfrm>
      </xdr:grpSpPr>
      <xdr:pic>
        <xdr:nvPicPr>
          <xdr:cNvPr id="3181" name="Picture 5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6"/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784514</xdr:colOff>
      <xdr:row>4</xdr:row>
      <xdr:rowOff>61546</xdr:rowOff>
    </xdr:to>
    <xdr:grpSp>
      <xdr:nvGrpSpPr>
        <xdr:cNvPr id="10345" name="Group 4"/>
        <xdr:cNvGrpSpPr>
          <a:grpSpLocks/>
        </xdr:cNvGrpSpPr>
      </xdr:nvGrpSpPr>
      <xdr:grpSpPr bwMode="auto">
        <a:xfrm>
          <a:off x="0" y="0"/>
          <a:ext cx="2918114" cy="709246"/>
          <a:chOff x="14" y="19"/>
          <a:chExt cx="413" cy="99"/>
        </a:xfrm>
      </xdr:grpSpPr>
      <xdr:pic>
        <xdr:nvPicPr>
          <xdr:cNvPr id="10346" name="Picture 5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workbookViewId="0"/>
  </sheetViews>
  <sheetFormatPr baseColWidth="10" defaultRowHeight="13" x14ac:dyDescent="0.15"/>
  <cols>
    <col min="1" max="1" width="11.5" bestFit="1" customWidth="1"/>
    <col min="2" max="2" width="23.5" bestFit="1" customWidth="1"/>
    <col min="3" max="3" width="19.83203125" bestFit="1" customWidth="1"/>
    <col min="4" max="4" width="22.5" bestFit="1" customWidth="1"/>
    <col min="5" max="5" width="13.5" bestFit="1" customWidth="1"/>
    <col min="6" max="6" width="26.6640625" bestFit="1" customWidth="1"/>
    <col min="7" max="7" width="7.5" bestFit="1" customWidth="1"/>
  </cols>
  <sheetData>
    <row r="1" spans="1:7" x14ac:dyDescent="0.1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</row>
    <row r="2" spans="1:7" x14ac:dyDescent="0.15">
      <c r="A2">
        <v>164</v>
      </c>
      <c r="B2" t="s">
        <v>42</v>
      </c>
      <c r="C2" t="s">
        <v>43</v>
      </c>
      <c r="D2" t="s">
        <v>44</v>
      </c>
      <c r="E2" s="28">
        <v>17789</v>
      </c>
      <c r="F2" t="s">
        <v>45</v>
      </c>
      <c r="G2" t="s">
        <v>46</v>
      </c>
    </row>
    <row r="3" spans="1:7" x14ac:dyDescent="0.15">
      <c r="A3">
        <v>213</v>
      </c>
      <c r="B3" t="s">
        <v>105</v>
      </c>
      <c r="C3" t="s">
        <v>531</v>
      </c>
      <c r="D3" t="s">
        <v>111</v>
      </c>
      <c r="E3" s="28">
        <v>18566</v>
      </c>
      <c r="F3" t="s">
        <v>108</v>
      </c>
      <c r="G3" t="s">
        <v>46</v>
      </c>
    </row>
    <row r="4" spans="1:7" x14ac:dyDescent="0.15">
      <c r="A4">
        <v>216</v>
      </c>
      <c r="B4" t="s">
        <v>47</v>
      </c>
      <c r="C4" t="s">
        <v>48</v>
      </c>
      <c r="D4" t="s">
        <v>49</v>
      </c>
      <c r="E4" s="28">
        <v>18637</v>
      </c>
      <c r="F4" t="s">
        <v>45</v>
      </c>
      <c r="G4" t="s">
        <v>46</v>
      </c>
    </row>
    <row r="5" spans="1:7" x14ac:dyDescent="0.15">
      <c r="A5">
        <v>241</v>
      </c>
      <c r="B5" t="s">
        <v>50</v>
      </c>
      <c r="C5" t="s">
        <v>51</v>
      </c>
      <c r="D5" t="s">
        <v>52</v>
      </c>
      <c r="E5" s="28">
        <v>18919</v>
      </c>
      <c r="F5" t="s">
        <v>53</v>
      </c>
      <c r="G5" t="s">
        <v>46</v>
      </c>
    </row>
    <row r="6" spans="1:7" x14ac:dyDescent="0.15">
      <c r="A6">
        <v>262</v>
      </c>
      <c r="B6" t="s">
        <v>54</v>
      </c>
      <c r="C6" t="s">
        <v>55</v>
      </c>
      <c r="D6" t="s">
        <v>56</v>
      </c>
      <c r="E6" s="28">
        <v>19035</v>
      </c>
      <c r="F6" t="s">
        <v>45</v>
      </c>
      <c r="G6" t="s">
        <v>46</v>
      </c>
    </row>
    <row r="7" spans="1:7" x14ac:dyDescent="0.15">
      <c r="A7">
        <v>377</v>
      </c>
      <c r="B7" t="s">
        <v>57</v>
      </c>
      <c r="C7" t="s">
        <v>58</v>
      </c>
      <c r="D7" t="s">
        <v>59</v>
      </c>
      <c r="E7" s="28">
        <v>20237</v>
      </c>
      <c r="F7" t="s">
        <v>45</v>
      </c>
      <c r="G7" t="s">
        <v>46</v>
      </c>
    </row>
    <row r="8" spans="1:7" x14ac:dyDescent="0.15">
      <c r="A8">
        <v>404</v>
      </c>
      <c r="B8" t="s">
        <v>60</v>
      </c>
      <c r="C8" t="s">
        <v>61</v>
      </c>
      <c r="D8" t="s">
        <v>62</v>
      </c>
      <c r="E8" s="28">
        <v>20421</v>
      </c>
      <c r="F8" t="s">
        <v>63</v>
      </c>
      <c r="G8" t="s">
        <v>46</v>
      </c>
    </row>
    <row r="9" spans="1:7" x14ac:dyDescent="0.15">
      <c r="A9">
        <v>443</v>
      </c>
      <c r="B9" t="s">
        <v>64</v>
      </c>
      <c r="C9" t="s">
        <v>52</v>
      </c>
      <c r="D9" t="s">
        <v>65</v>
      </c>
      <c r="E9" s="28">
        <v>20664</v>
      </c>
      <c r="F9" t="s">
        <v>53</v>
      </c>
      <c r="G9" t="s">
        <v>46</v>
      </c>
    </row>
    <row r="10" spans="1:7" x14ac:dyDescent="0.15">
      <c r="A10">
        <v>486</v>
      </c>
      <c r="B10" t="s">
        <v>66</v>
      </c>
      <c r="C10" t="s">
        <v>66</v>
      </c>
      <c r="D10" t="s">
        <v>67</v>
      </c>
      <c r="E10" s="28">
        <v>20984</v>
      </c>
      <c r="F10" t="s">
        <v>68</v>
      </c>
      <c r="G10" t="s">
        <v>46</v>
      </c>
    </row>
    <row r="11" spans="1:7" x14ac:dyDescent="0.15">
      <c r="A11">
        <v>504</v>
      </c>
      <c r="B11" t="s">
        <v>69</v>
      </c>
      <c r="C11" t="s">
        <v>70</v>
      </c>
      <c r="D11" t="s">
        <v>52</v>
      </c>
      <c r="E11" s="28">
        <v>21089</v>
      </c>
      <c r="F11" t="s">
        <v>53</v>
      </c>
      <c r="G11" t="s">
        <v>46</v>
      </c>
    </row>
    <row r="12" spans="1:7" x14ac:dyDescent="0.15">
      <c r="A12">
        <v>530</v>
      </c>
      <c r="B12" t="s">
        <v>71</v>
      </c>
      <c r="C12" t="s">
        <v>532</v>
      </c>
      <c r="D12" t="s">
        <v>72</v>
      </c>
      <c r="E12" s="28">
        <v>21256</v>
      </c>
      <c r="F12" t="s">
        <v>63</v>
      </c>
      <c r="G12" t="s">
        <v>46</v>
      </c>
    </row>
    <row r="13" spans="1:7" x14ac:dyDescent="0.15">
      <c r="A13">
        <v>628</v>
      </c>
      <c r="B13" t="s">
        <v>66</v>
      </c>
      <c r="C13" t="s">
        <v>73</v>
      </c>
      <c r="D13" t="s">
        <v>74</v>
      </c>
      <c r="E13" s="28">
        <v>21816</v>
      </c>
      <c r="F13" t="s">
        <v>63</v>
      </c>
      <c r="G13" t="s">
        <v>46</v>
      </c>
    </row>
    <row r="14" spans="1:7" x14ac:dyDescent="0.15">
      <c r="A14">
        <v>632</v>
      </c>
      <c r="B14" t="s">
        <v>75</v>
      </c>
      <c r="C14" t="s">
        <v>533</v>
      </c>
      <c r="D14" t="s">
        <v>534</v>
      </c>
      <c r="E14" s="28">
        <v>21863</v>
      </c>
      <c r="F14" t="s">
        <v>45</v>
      </c>
      <c r="G14" t="s">
        <v>46</v>
      </c>
    </row>
    <row r="15" spans="1:7" x14ac:dyDescent="0.15">
      <c r="A15">
        <v>1031</v>
      </c>
      <c r="B15" t="s">
        <v>76</v>
      </c>
      <c r="C15" t="s">
        <v>77</v>
      </c>
      <c r="D15" t="s">
        <v>535</v>
      </c>
      <c r="E15" s="28">
        <v>24363</v>
      </c>
      <c r="F15" t="s">
        <v>132</v>
      </c>
      <c r="G15" t="s">
        <v>46</v>
      </c>
    </row>
    <row r="16" spans="1:7" x14ac:dyDescent="0.15">
      <c r="A16">
        <v>1145</v>
      </c>
      <c r="B16" t="s">
        <v>79</v>
      </c>
      <c r="C16" t="s">
        <v>80</v>
      </c>
      <c r="D16" t="s">
        <v>81</v>
      </c>
      <c r="E16" s="28">
        <v>25008</v>
      </c>
      <c r="F16" t="s">
        <v>536</v>
      </c>
      <c r="G16" t="s">
        <v>46</v>
      </c>
    </row>
    <row r="17" spans="1:7" x14ac:dyDescent="0.15">
      <c r="A17">
        <v>1191</v>
      </c>
      <c r="B17" t="s">
        <v>82</v>
      </c>
      <c r="C17" t="s">
        <v>83</v>
      </c>
      <c r="D17" t="s">
        <v>84</v>
      </c>
      <c r="E17" s="28">
        <v>25326</v>
      </c>
      <c r="F17" t="s">
        <v>85</v>
      </c>
      <c r="G17" t="s">
        <v>46</v>
      </c>
    </row>
    <row r="18" spans="1:7" x14ac:dyDescent="0.15">
      <c r="A18">
        <v>1201</v>
      </c>
      <c r="B18" t="s">
        <v>86</v>
      </c>
      <c r="C18" t="s">
        <v>87</v>
      </c>
      <c r="D18" t="s">
        <v>88</v>
      </c>
      <c r="E18" s="28">
        <v>25373</v>
      </c>
      <c r="F18" t="s">
        <v>68</v>
      </c>
      <c r="G18" t="s">
        <v>46</v>
      </c>
    </row>
    <row r="19" spans="1:7" x14ac:dyDescent="0.15">
      <c r="A19">
        <v>1281</v>
      </c>
      <c r="B19" t="s">
        <v>89</v>
      </c>
      <c r="C19" t="s">
        <v>537</v>
      </c>
      <c r="D19" t="s">
        <v>90</v>
      </c>
      <c r="E19" s="28">
        <v>25893</v>
      </c>
      <c r="F19" t="s">
        <v>204</v>
      </c>
      <c r="G19" t="s">
        <v>46</v>
      </c>
    </row>
    <row r="20" spans="1:7" x14ac:dyDescent="0.15">
      <c r="A20">
        <v>1295</v>
      </c>
      <c r="B20" t="s">
        <v>91</v>
      </c>
      <c r="C20" t="s">
        <v>92</v>
      </c>
      <c r="D20" t="s">
        <v>93</v>
      </c>
      <c r="E20" s="28">
        <v>25992</v>
      </c>
      <c r="F20" t="s">
        <v>94</v>
      </c>
      <c r="G20" t="s">
        <v>46</v>
      </c>
    </row>
    <row r="21" spans="1:7" x14ac:dyDescent="0.15">
      <c r="A21">
        <v>1312</v>
      </c>
      <c r="B21" t="s">
        <v>95</v>
      </c>
      <c r="C21" t="s">
        <v>96</v>
      </c>
      <c r="D21" t="s">
        <v>97</v>
      </c>
      <c r="E21" s="28">
        <v>26106</v>
      </c>
      <c r="F21" t="s">
        <v>53</v>
      </c>
      <c r="G21" t="s">
        <v>46</v>
      </c>
    </row>
    <row r="22" spans="1:7" x14ac:dyDescent="0.15">
      <c r="A22">
        <v>1404</v>
      </c>
      <c r="B22" t="s">
        <v>98</v>
      </c>
      <c r="C22" t="s">
        <v>99</v>
      </c>
      <c r="D22" t="s">
        <v>65</v>
      </c>
      <c r="E22" s="28">
        <v>26648</v>
      </c>
      <c r="F22" t="s">
        <v>68</v>
      </c>
      <c r="G22" t="s">
        <v>46</v>
      </c>
    </row>
    <row r="23" spans="1:7" x14ac:dyDescent="0.15">
      <c r="A23">
        <v>1595</v>
      </c>
      <c r="B23" t="s">
        <v>101</v>
      </c>
      <c r="C23" t="s">
        <v>102</v>
      </c>
      <c r="D23" t="s">
        <v>103</v>
      </c>
      <c r="E23" s="28">
        <v>27692</v>
      </c>
      <c r="F23" t="s">
        <v>104</v>
      </c>
      <c r="G23" t="s">
        <v>46</v>
      </c>
    </row>
    <row r="24" spans="1:7" x14ac:dyDescent="0.15">
      <c r="A24">
        <v>1658</v>
      </c>
      <c r="B24" t="s">
        <v>105</v>
      </c>
      <c r="C24" t="s">
        <v>106</v>
      </c>
      <c r="D24" t="s">
        <v>107</v>
      </c>
      <c r="E24" s="28">
        <v>27980</v>
      </c>
      <c r="F24" t="s">
        <v>78</v>
      </c>
      <c r="G24" t="s">
        <v>46</v>
      </c>
    </row>
    <row r="25" spans="1:7" x14ac:dyDescent="0.15">
      <c r="A25">
        <v>1677</v>
      </c>
      <c r="B25" t="s">
        <v>109</v>
      </c>
      <c r="C25" t="s">
        <v>110</v>
      </c>
      <c r="D25" t="s">
        <v>111</v>
      </c>
      <c r="E25" s="28">
        <v>28037</v>
      </c>
      <c r="F25" t="s">
        <v>112</v>
      </c>
      <c r="G25" t="s">
        <v>46</v>
      </c>
    </row>
    <row r="26" spans="1:7" x14ac:dyDescent="0.15">
      <c r="A26">
        <v>1794</v>
      </c>
      <c r="B26" t="s">
        <v>113</v>
      </c>
      <c r="C26" t="s">
        <v>114</v>
      </c>
      <c r="D26" t="s">
        <v>115</v>
      </c>
      <c r="E26" s="28">
        <v>28451</v>
      </c>
      <c r="F26" t="s">
        <v>78</v>
      </c>
      <c r="G26" t="s">
        <v>46</v>
      </c>
    </row>
    <row r="27" spans="1:7" x14ac:dyDescent="0.15">
      <c r="A27">
        <v>1962</v>
      </c>
      <c r="B27" t="s">
        <v>118</v>
      </c>
      <c r="C27" t="s">
        <v>119</v>
      </c>
      <c r="D27" t="s">
        <v>120</v>
      </c>
      <c r="E27" s="28">
        <v>29088</v>
      </c>
      <c r="F27" t="s">
        <v>85</v>
      </c>
      <c r="G27" t="s">
        <v>46</v>
      </c>
    </row>
    <row r="28" spans="1:7" x14ac:dyDescent="0.15">
      <c r="A28">
        <v>2047</v>
      </c>
      <c r="B28" t="s">
        <v>101</v>
      </c>
      <c r="C28" t="s">
        <v>102</v>
      </c>
      <c r="D28" t="s">
        <v>121</v>
      </c>
      <c r="E28" s="28">
        <v>29376</v>
      </c>
      <c r="F28" t="s">
        <v>104</v>
      </c>
      <c r="G28" t="s">
        <v>46</v>
      </c>
    </row>
    <row r="29" spans="1:7" x14ac:dyDescent="0.15">
      <c r="A29">
        <v>2228</v>
      </c>
      <c r="B29" t="s">
        <v>128</v>
      </c>
      <c r="C29" t="s">
        <v>538</v>
      </c>
      <c r="D29" t="s">
        <v>422</v>
      </c>
      <c r="E29" s="28">
        <v>29889</v>
      </c>
      <c r="F29" t="s">
        <v>45</v>
      </c>
      <c r="G29" t="s">
        <v>46</v>
      </c>
    </row>
    <row r="30" spans="1:7" x14ac:dyDescent="0.15">
      <c r="A30">
        <v>2335</v>
      </c>
      <c r="B30" t="s">
        <v>122</v>
      </c>
      <c r="C30" t="s">
        <v>539</v>
      </c>
      <c r="D30" t="s">
        <v>65</v>
      </c>
      <c r="E30" s="28">
        <v>30290</v>
      </c>
      <c r="F30" t="s">
        <v>94</v>
      </c>
      <c r="G30" t="s">
        <v>46</v>
      </c>
    </row>
    <row r="31" spans="1:7" x14ac:dyDescent="0.15">
      <c r="A31">
        <v>2537</v>
      </c>
      <c r="B31" t="s">
        <v>125</v>
      </c>
      <c r="C31" t="s">
        <v>126</v>
      </c>
      <c r="D31" t="s">
        <v>127</v>
      </c>
      <c r="E31" s="28">
        <v>30925</v>
      </c>
      <c r="F31" t="s">
        <v>78</v>
      </c>
      <c r="G31" t="s">
        <v>46</v>
      </c>
    </row>
    <row r="32" spans="1:7" x14ac:dyDescent="0.15">
      <c r="A32">
        <v>2539</v>
      </c>
      <c r="B32" t="s">
        <v>128</v>
      </c>
      <c r="C32" t="s">
        <v>129</v>
      </c>
      <c r="D32" t="s">
        <v>130</v>
      </c>
      <c r="E32" s="28">
        <v>30937</v>
      </c>
      <c r="F32" t="s">
        <v>108</v>
      </c>
      <c r="G32" t="s">
        <v>46</v>
      </c>
    </row>
    <row r="33" spans="1:7" x14ac:dyDescent="0.15">
      <c r="A33">
        <v>2685</v>
      </c>
      <c r="B33" t="s">
        <v>540</v>
      </c>
      <c r="C33" t="s">
        <v>507</v>
      </c>
      <c r="D33" t="s">
        <v>411</v>
      </c>
      <c r="E33" s="28">
        <v>31274</v>
      </c>
      <c r="F33" t="s">
        <v>78</v>
      </c>
      <c r="G33" t="s">
        <v>46</v>
      </c>
    </row>
    <row r="34" spans="1:7" x14ac:dyDescent="0.15">
      <c r="A34">
        <v>2782</v>
      </c>
      <c r="B34" t="s">
        <v>105</v>
      </c>
      <c r="C34" t="s">
        <v>106</v>
      </c>
      <c r="D34" t="s">
        <v>49</v>
      </c>
      <c r="E34" s="28">
        <v>31531</v>
      </c>
      <c r="F34" t="s">
        <v>116</v>
      </c>
      <c r="G34" t="s">
        <v>46</v>
      </c>
    </row>
    <row r="35" spans="1:7" x14ac:dyDescent="0.15">
      <c r="A35">
        <v>3006</v>
      </c>
      <c r="B35" t="s">
        <v>105</v>
      </c>
      <c r="C35" t="s">
        <v>106</v>
      </c>
      <c r="D35" t="s">
        <v>133</v>
      </c>
      <c r="E35" s="28">
        <v>32024</v>
      </c>
      <c r="F35" t="s">
        <v>78</v>
      </c>
      <c r="G35" t="s">
        <v>46</v>
      </c>
    </row>
    <row r="36" spans="1:7" x14ac:dyDescent="0.15">
      <c r="A36">
        <v>3090</v>
      </c>
      <c r="B36" t="s">
        <v>60</v>
      </c>
      <c r="C36" t="s">
        <v>541</v>
      </c>
      <c r="D36" t="s">
        <v>411</v>
      </c>
      <c r="E36" s="28">
        <v>32166</v>
      </c>
      <c r="F36" t="s">
        <v>63</v>
      </c>
      <c r="G36" t="s">
        <v>46</v>
      </c>
    </row>
    <row r="37" spans="1:7" x14ac:dyDescent="0.15">
      <c r="A37">
        <v>3095</v>
      </c>
      <c r="B37" t="s">
        <v>135</v>
      </c>
      <c r="C37" t="s">
        <v>136</v>
      </c>
      <c r="D37" t="s">
        <v>100</v>
      </c>
      <c r="E37" s="28">
        <v>32174</v>
      </c>
      <c r="F37" t="s">
        <v>63</v>
      </c>
      <c r="G37" t="s">
        <v>46</v>
      </c>
    </row>
    <row r="38" spans="1:7" x14ac:dyDescent="0.15">
      <c r="A38">
        <v>3298</v>
      </c>
      <c r="B38" t="s">
        <v>71</v>
      </c>
      <c r="C38" t="s">
        <v>137</v>
      </c>
      <c r="D38" t="s">
        <v>138</v>
      </c>
      <c r="E38" s="28">
        <v>32548</v>
      </c>
      <c r="F38" t="s">
        <v>63</v>
      </c>
      <c r="G38" t="s">
        <v>46</v>
      </c>
    </row>
    <row r="39" spans="1:7" x14ac:dyDescent="0.15">
      <c r="A39">
        <v>3346</v>
      </c>
      <c r="B39" t="s">
        <v>139</v>
      </c>
      <c r="C39" t="s">
        <v>57</v>
      </c>
      <c r="D39" t="s">
        <v>140</v>
      </c>
      <c r="E39" s="28">
        <v>32654</v>
      </c>
      <c r="F39" t="s">
        <v>78</v>
      </c>
      <c r="G39" t="s">
        <v>46</v>
      </c>
    </row>
    <row r="40" spans="1:7" x14ac:dyDescent="0.15">
      <c r="A40">
        <v>3372</v>
      </c>
      <c r="B40" t="s">
        <v>141</v>
      </c>
      <c r="C40" t="s">
        <v>142</v>
      </c>
      <c r="D40" t="s">
        <v>143</v>
      </c>
      <c r="E40" s="28">
        <v>32695</v>
      </c>
      <c r="F40" t="s">
        <v>78</v>
      </c>
      <c r="G40" t="s">
        <v>46</v>
      </c>
    </row>
    <row r="41" spans="1:7" x14ac:dyDescent="0.15">
      <c r="A41">
        <v>3994</v>
      </c>
      <c r="B41" t="s">
        <v>57</v>
      </c>
      <c r="C41" t="s">
        <v>75</v>
      </c>
      <c r="D41" t="s">
        <v>146</v>
      </c>
      <c r="E41" s="28">
        <v>36071</v>
      </c>
      <c r="F41" t="s">
        <v>45</v>
      </c>
      <c r="G41" t="s">
        <v>46</v>
      </c>
    </row>
    <row r="42" spans="1:7" x14ac:dyDescent="0.15">
      <c r="A42">
        <v>4294</v>
      </c>
      <c r="B42" t="s">
        <v>48</v>
      </c>
      <c r="C42" t="s">
        <v>147</v>
      </c>
      <c r="D42" t="s">
        <v>148</v>
      </c>
      <c r="E42" s="28">
        <v>30742</v>
      </c>
      <c r="F42" t="s">
        <v>536</v>
      </c>
      <c r="G42" t="s">
        <v>46</v>
      </c>
    </row>
    <row r="43" spans="1:7" x14ac:dyDescent="0.15">
      <c r="A43">
        <v>4606</v>
      </c>
      <c r="B43" t="s">
        <v>512</v>
      </c>
      <c r="C43" t="s">
        <v>542</v>
      </c>
      <c r="D43" t="s">
        <v>352</v>
      </c>
      <c r="E43" s="28">
        <v>30162</v>
      </c>
      <c r="F43" t="s">
        <v>45</v>
      </c>
      <c r="G43" t="s">
        <v>46</v>
      </c>
    </row>
    <row r="44" spans="1:7" x14ac:dyDescent="0.15">
      <c r="A44">
        <v>5283</v>
      </c>
      <c r="B44" t="s">
        <v>149</v>
      </c>
      <c r="C44" t="s">
        <v>150</v>
      </c>
      <c r="D44" t="s">
        <v>90</v>
      </c>
      <c r="E44" s="28">
        <v>22373</v>
      </c>
      <c r="F44" t="s">
        <v>63</v>
      </c>
      <c r="G44" t="s">
        <v>46</v>
      </c>
    </row>
    <row r="45" spans="1:7" x14ac:dyDescent="0.15">
      <c r="A45">
        <v>5285</v>
      </c>
      <c r="B45" t="s">
        <v>151</v>
      </c>
      <c r="C45" t="s">
        <v>543</v>
      </c>
      <c r="D45" t="s">
        <v>152</v>
      </c>
      <c r="E45" s="28">
        <v>33244</v>
      </c>
      <c r="F45" t="s">
        <v>63</v>
      </c>
      <c r="G45" t="s">
        <v>46</v>
      </c>
    </row>
    <row r="46" spans="1:7" x14ac:dyDescent="0.15">
      <c r="A46">
        <v>5288</v>
      </c>
      <c r="B46" t="s">
        <v>153</v>
      </c>
      <c r="C46" t="s">
        <v>154</v>
      </c>
      <c r="D46" t="s">
        <v>155</v>
      </c>
      <c r="E46" s="28">
        <v>22686</v>
      </c>
      <c r="F46" t="s">
        <v>156</v>
      </c>
      <c r="G46" t="s">
        <v>46</v>
      </c>
    </row>
    <row r="47" spans="1:7" x14ac:dyDescent="0.15">
      <c r="A47">
        <v>5289</v>
      </c>
      <c r="B47" t="s">
        <v>157</v>
      </c>
      <c r="C47" t="s">
        <v>158</v>
      </c>
      <c r="D47" t="s">
        <v>49</v>
      </c>
      <c r="E47" s="28">
        <v>18130</v>
      </c>
      <c r="F47" t="s">
        <v>156</v>
      </c>
      <c r="G47" t="s">
        <v>46</v>
      </c>
    </row>
    <row r="48" spans="1:7" x14ac:dyDescent="0.15">
      <c r="A48">
        <v>5297</v>
      </c>
      <c r="B48" t="s">
        <v>102</v>
      </c>
      <c r="C48" t="s">
        <v>55</v>
      </c>
      <c r="D48" t="s">
        <v>159</v>
      </c>
      <c r="E48" s="28">
        <v>24740</v>
      </c>
      <c r="F48" t="s">
        <v>104</v>
      </c>
      <c r="G48" t="s">
        <v>46</v>
      </c>
    </row>
    <row r="49" spans="1:7" x14ac:dyDescent="0.15">
      <c r="A49">
        <v>5298</v>
      </c>
      <c r="B49" t="s">
        <v>160</v>
      </c>
      <c r="C49" t="s">
        <v>161</v>
      </c>
      <c r="D49" t="s">
        <v>162</v>
      </c>
      <c r="E49" s="28">
        <v>26231</v>
      </c>
      <c r="F49" t="s">
        <v>112</v>
      </c>
      <c r="G49" t="s">
        <v>46</v>
      </c>
    </row>
    <row r="50" spans="1:7" x14ac:dyDescent="0.15">
      <c r="A50">
        <v>5304</v>
      </c>
      <c r="B50" t="s">
        <v>163</v>
      </c>
      <c r="C50" t="s">
        <v>164</v>
      </c>
      <c r="D50" t="s">
        <v>74</v>
      </c>
      <c r="E50" s="28">
        <v>20221</v>
      </c>
      <c r="F50" t="s">
        <v>78</v>
      </c>
      <c r="G50" t="s">
        <v>46</v>
      </c>
    </row>
    <row r="51" spans="1:7" x14ac:dyDescent="0.15">
      <c r="A51">
        <v>5437</v>
      </c>
      <c r="B51" t="s">
        <v>166</v>
      </c>
      <c r="C51" t="s">
        <v>167</v>
      </c>
      <c r="D51" t="s">
        <v>168</v>
      </c>
      <c r="E51" s="28">
        <v>23867</v>
      </c>
      <c r="F51" t="s">
        <v>94</v>
      </c>
      <c r="G51" t="s">
        <v>46</v>
      </c>
    </row>
    <row r="52" spans="1:7" x14ac:dyDescent="0.15">
      <c r="A52">
        <v>5439</v>
      </c>
      <c r="B52" t="s">
        <v>169</v>
      </c>
      <c r="C52" t="s">
        <v>170</v>
      </c>
      <c r="D52" t="s">
        <v>144</v>
      </c>
      <c r="E52" s="28">
        <v>33639</v>
      </c>
      <c r="F52" t="s">
        <v>78</v>
      </c>
      <c r="G52" t="s">
        <v>46</v>
      </c>
    </row>
    <row r="53" spans="1:7" x14ac:dyDescent="0.15">
      <c r="A53">
        <v>5444</v>
      </c>
      <c r="B53" t="s">
        <v>57</v>
      </c>
      <c r="C53" t="s">
        <v>173</v>
      </c>
      <c r="D53" t="s">
        <v>174</v>
      </c>
      <c r="E53" s="28">
        <v>33386</v>
      </c>
      <c r="F53" t="s">
        <v>78</v>
      </c>
      <c r="G53" t="s">
        <v>46</v>
      </c>
    </row>
    <row r="54" spans="1:7" x14ac:dyDescent="0.15">
      <c r="A54">
        <v>5540</v>
      </c>
      <c r="B54" t="s">
        <v>175</v>
      </c>
      <c r="D54" t="s">
        <v>176</v>
      </c>
      <c r="E54" s="28">
        <v>34752</v>
      </c>
      <c r="F54" t="s">
        <v>78</v>
      </c>
      <c r="G54" t="s">
        <v>46</v>
      </c>
    </row>
    <row r="55" spans="1:7" x14ac:dyDescent="0.15">
      <c r="A55">
        <v>5640</v>
      </c>
      <c r="B55" t="s">
        <v>177</v>
      </c>
      <c r="D55" t="s">
        <v>178</v>
      </c>
      <c r="E55" s="28">
        <v>10875</v>
      </c>
      <c r="F55" t="s">
        <v>156</v>
      </c>
      <c r="G55" t="s">
        <v>46</v>
      </c>
    </row>
    <row r="56" spans="1:7" x14ac:dyDescent="0.15">
      <c r="A56">
        <v>5796</v>
      </c>
      <c r="B56" t="s">
        <v>161</v>
      </c>
      <c r="C56" t="s">
        <v>161</v>
      </c>
      <c r="D56" t="s">
        <v>155</v>
      </c>
      <c r="E56" s="28">
        <v>35091</v>
      </c>
      <c r="F56" t="s">
        <v>203</v>
      </c>
      <c r="G56" t="s">
        <v>46</v>
      </c>
    </row>
    <row r="57" spans="1:7" x14ac:dyDescent="0.15">
      <c r="A57">
        <v>6048</v>
      </c>
      <c r="B57" t="s">
        <v>76</v>
      </c>
      <c r="C57" t="s">
        <v>544</v>
      </c>
      <c r="D57" t="s">
        <v>545</v>
      </c>
      <c r="E57" s="28">
        <v>34412</v>
      </c>
      <c r="F57" t="s">
        <v>94</v>
      </c>
      <c r="G57" t="s">
        <v>46</v>
      </c>
    </row>
    <row r="58" spans="1:7" x14ac:dyDescent="0.15">
      <c r="A58">
        <v>6227</v>
      </c>
      <c r="B58" t="s">
        <v>101</v>
      </c>
      <c r="C58" t="s">
        <v>180</v>
      </c>
      <c r="D58" t="s">
        <v>181</v>
      </c>
      <c r="E58" s="28">
        <v>38374</v>
      </c>
      <c r="F58" t="s">
        <v>104</v>
      </c>
      <c r="G58" t="s">
        <v>46</v>
      </c>
    </row>
    <row r="59" spans="1:7" x14ac:dyDescent="0.15">
      <c r="A59">
        <v>6228</v>
      </c>
      <c r="B59" t="s">
        <v>246</v>
      </c>
      <c r="C59" t="s">
        <v>546</v>
      </c>
      <c r="D59" t="s">
        <v>547</v>
      </c>
      <c r="E59" s="28">
        <v>21924</v>
      </c>
      <c r="F59" t="s">
        <v>94</v>
      </c>
      <c r="G59" t="s">
        <v>46</v>
      </c>
    </row>
    <row r="60" spans="1:7" x14ac:dyDescent="0.15">
      <c r="A60">
        <v>6229</v>
      </c>
      <c r="B60" t="s">
        <v>76</v>
      </c>
      <c r="C60" t="s">
        <v>182</v>
      </c>
      <c r="D60" t="s">
        <v>183</v>
      </c>
      <c r="E60" s="28">
        <v>24380</v>
      </c>
      <c r="F60" t="s">
        <v>94</v>
      </c>
      <c r="G60" t="s">
        <v>46</v>
      </c>
    </row>
    <row r="61" spans="1:7" x14ac:dyDescent="0.15">
      <c r="A61">
        <v>6237</v>
      </c>
      <c r="B61" t="s">
        <v>185</v>
      </c>
      <c r="C61" t="s">
        <v>48</v>
      </c>
      <c r="D61" t="s">
        <v>186</v>
      </c>
      <c r="E61" s="28">
        <v>21500</v>
      </c>
      <c r="F61" t="s">
        <v>536</v>
      </c>
      <c r="G61" t="s">
        <v>46</v>
      </c>
    </row>
    <row r="62" spans="1:7" x14ac:dyDescent="0.15">
      <c r="A62">
        <v>6248</v>
      </c>
      <c r="B62" t="s">
        <v>188</v>
      </c>
      <c r="C62" t="s">
        <v>189</v>
      </c>
      <c r="D62" t="s">
        <v>190</v>
      </c>
      <c r="E62" s="28">
        <v>32551</v>
      </c>
      <c r="F62" t="s">
        <v>108</v>
      </c>
      <c r="G62" t="s">
        <v>46</v>
      </c>
    </row>
    <row r="63" spans="1:7" x14ac:dyDescent="0.15">
      <c r="A63">
        <v>6252</v>
      </c>
      <c r="B63" t="s">
        <v>191</v>
      </c>
      <c r="C63" t="s">
        <v>134</v>
      </c>
      <c r="D63" t="s">
        <v>296</v>
      </c>
      <c r="E63" s="28">
        <v>33082</v>
      </c>
      <c r="F63" t="s">
        <v>68</v>
      </c>
      <c r="G63" t="s">
        <v>46</v>
      </c>
    </row>
    <row r="64" spans="1:7" x14ac:dyDescent="0.15">
      <c r="A64">
        <v>6255</v>
      </c>
      <c r="B64" t="s">
        <v>191</v>
      </c>
      <c r="C64" t="s">
        <v>192</v>
      </c>
      <c r="D64" t="s">
        <v>49</v>
      </c>
      <c r="E64" s="28">
        <v>18756</v>
      </c>
      <c r="F64" t="s">
        <v>68</v>
      </c>
      <c r="G64" t="s">
        <v>46</v>
      </c>
    </row>
    <row r="65" spans="1:7" x14ac:dyDescent="0.15">
      <c r="A65">
        <v>6263</v>
      </c>
      <c r="B65" t="s">
        <v>76</v>
      </c>
      <c r="C65" t="s">
        <v>193</v>
      </c>
      <c r="D65" t="s">
        <v>90</v>
      </c>
      <c r="E65" s="28">
        <v>20256</v>
      </c>
      <c r="F65" t="s">
        <v>78</v>
      </c>
      <c r="G65" t="s">
        <v>46</v>
      </c>
    </row>
    <row r="66" spans="1:7" x14ac:dyDescent="0.15">
      <c r="A66">
        <v>6965</v>
      </c>
      <c r="B66" t="s">
        <v>95</v>
      </c>
      <c r="C66" t="s">
        <v>194</v>
      </c>
      <c r="D66" t="s">
        <v>195</v>
      </c>
      <c r="E66" s="28">
        <v>24395</v>
      </c>
      <c r="F66" t="s">
        <v>45</v>
      </c>
      <c r="G66" t="s">
        <v>46</v>
      </c>
    </row>
    <row r="67" spans="1:7" x14ac:dyDescent="0.15">
      <c r="A67">
        <v>7254</v>
      </c>
      <c r="B67" t="s">
        <v>196</v>
      </c>
      <c r="C67" t="s">
        <v>197</v>
      </c>
      <c r="D67" t="s">
        <v>155</v>
      </c>
      <c r="E67" s="28">
        <v>30032</v>
      </c>
      <c r="F67" t="s">
        <v>68</v>
      </c>
      <c r="G67" t="s">
        <v>46</v>
      </c>
    </row>
    <row r="68" spans="1:7" x14ac:dyDescent="0.15">
      <c r="A68">
        <v>7255</v>
      </c>
      <c r="B68" t="s">
        <v>198</v>
      </c>
      <c r="C68" t="s">
        <v>199</v>
      </c>
      <c r="D68" t="s">
        <v>49</v>
      </c>
      <c r="E68" s="28">
        <v>19910</v>
      </c>
      <c r="F68" t="s">
        <v>68</v>
      </c>
      <c r="G68" t="s">
        <v>46</v>
      </c>
    </row>
    <row r="69" spans="1:7" x14ac:dyDescent="0.15">
      <c r="A69">
        <v>7258</v>
      </c>
      <c r="B69" t="s">
        <v>179</v>
      </c>
      <c r="C69" t="s">
        <v>200</v>
      </c>
      <c r="D69" t="s">
        <v>201</v>
      </c>
      <c r="E69" s="28">
        <v>33017</v>
      </c>
      <c r="F69" t="s">
        <v>104</v>
      </c>
      <c r="G69" t="s">
        <v>46</v>
      </c>
    </row>
    <row r="70" spans="1:7" x14ac:dyDescent="0.15">
      <c r="A70">
        <v>7262</v>
      </c>
      <c r="B70" t="s">
        <v>548</v>
      </c>
      <c r="C70" t="s">
        <v>549</v>
      </c>
      <c r="D70" t="s">
        <v>439</v>
      </c>
      <c r="E70" s="28">
        <v>34554</v>
      </c>
      <c r="F70" t="s">
        <v>156</v>
      </c>
      <c r="G70" t="s">
        <v>46</v>
      </c>
    </row>
    <row r="71" spans="1:7" x14ac:dyDescent="0.15">
      <c r="A71">
        <v>7281</v>
      </c>
      <c r="B71" t="s">
        <v>196</v>
      </c>
      <c r="C71" t="s">
        <v>64</v>
      </c>
      <c r="D71" t="s">
        <v>202</v>
      </c>
      <c r="E71" s="28">
        <v>22344</v>
      </c>
      <c r="F71" t="s">
        <v>203</v>
      </c>
      <c r="G71" t="s">
        <v>46</v>
      </c>
    </row>
    <row r="72" spans="1:7" x14ac:dyDescent="0.15">
      <c r="A72">
        <v>7283</v>
      </c>
      <c r="B72" t="s">
        <v>135</v>
      </c>
      <c r="C72" t="s">
        <v>86</v>
      </c>
      <c r="D72" t="s">
        <v>205</v>
      </c>
      <c r="E72" s="28">
        <v>23285</v>
      </c>
      <c r="F72" t="s">
        <v>204</v>
      </c>
      <c r="G72" t="s">
        <v>46</v>
      </c>
    </row>
    <row r="73" spans="1:7" x14ac:dyDescent="0.15">
      <c r="A73">
        <v>7284</v>
      </c>
      <c r="B73" t="s">
        <v>206</v>
      </c>
      <c r="C73" t="s">
        <v>207</v>
      </c>
      <c r="D73" t="s">
        <v>162</v>
      </c>
      <c r="E73" s="28">
        <v>18912</v>
      </c>
      <c r="F73" t="s">
        <v>204</v>
      </c>
      <c r="G73" t="s">
        <v>46</v>
      </c>
    </row>
    <row r="74" spans="1:7" x14ac:dyDescent="0.15">
      <c r="A74">
        <v>7288</v>
      </c>
      <c r="B74" t="s">
        <v>208</v>
      </c>
      <c r="C74" t="s">
        <v>184</v>
      </c>
      <c r="D74" t="s">
        <v>111</v>
      </c>
      <c r="E74" s="28">
        <v>17843</v>
      </c>
      <c r="F74" t="s">
        <v>204</v>
      </c>
      <c r="G74" t="s">
        <v>46</v>
      </c>
    </row>
    <row r="75" spans="1:7" x14ac:dyDescent="0.15">
      <c r="A75">
        <v>7289</v>
      </c>
      <c r="B75" t="s">
        <v>209</v>
      </c>
      <c r="C75" t="s">
        <v>210</v>
      </c>
      <c r="D75" t="s">
        <v>211</v>
      </c>
      <c r="E75" s="28">
        <v>21331</v>
      </c>
      <c r="F75" t="s">
        <v>203</v>
      </c>
      <c r="G75" t="s">
        <v>46</v>
      </c>
    </row>
    <row r="76" spans="1:7" x14ac:dyDescent="0.15">
      <c r="A76">
        <v>7292</v>
      </c>
      <c r="B76" t="s">
        <v>208</v>
      </c>
      <c r="C76" t="s">
        <v>212</v>
      </c>
      <c r="D76" t="s">
        <v>111</v>
      </c>
      <c r="E76" s="28">
        <v>28447</v>
      </c>
      <c r="F76" t="s">
        <v>204</v>
      </c>
      <c r="G76" t="s">
        <v>46</v>
      </c>
    </row>
    <row r="77" spans="1:7" x14ac:dyDescent="0.15">
      <c r="A77">
        <v>7293</v>
      </c>
      <c r="B77" t="s">
        <v>213</v>
      </c>
      <c r="C77" t="s">
        <v>214</v>
      </c>
      <c r="D77" t="s">
        <v>215</v>
      </c>
      <c r="E77" s="28">
        <v>33280</v>
      </c>
      <c r="F77" t="s">
        <v>68</v>
      </c>
      <c r="G77" t="s">
        <v>46</v>
      </c>
    </row>
    <row r="78" spans="1:7" x14ac:dyDescent="0.15">
      <c r="A78">
        <v>7294</v>
      </c>
      <c r="B78" t="s">
        <v>216</v>
      </c>
      <c r="C78" t="s">
        <v>217</v>
      </c>
      <c r="D78" t="s">
        <v>52</v>
      </c>
      <c r="E78" s="28">
        <v>22799</v>
      </c>
      <c r="F78" t="s">
        <v>204</v>
      </c>
      <c r="G78" t="s">
        <v>46</v>
      </c>
    </row>
    <row r="79" spans="1:7" x14ac:dyDescent="0.15">
      <c r="A79">
        <v>7299</v>
      </c>
      <c r="B79" t="s">
        <v>218</v>
      </c>
      <c r="C79" t="s">
        <v>219</v>
      </c>
      <c r="D79" t="s">
        <v>220</v>
      </c>
      <c r="E79" s="28">
        <v>28434</v>
      </c>
      <c r="F79" t="s">
        <v>53</v>
      </c>
      <c r="G79" t="s">
        <v>46</v>
      </c>
    </row>
    <row r="80" spans="1:7" x14ac:dyDescent="0.15">
      <c r="A80">
        <v>7938</v>
      </c>
      <c r="B80" t="s">
        <v>222</v>
      </c>
      <c r="C80" t="s">
        <v>223</v>
      </c>
      <c r="D80" t="s">
        <v>224</v>
      </c>
      <c r="E80" s="28">
        <v>31157</v>
      </c>
      <c r="F80" t="s">
        <v>94</v>
      </c>
      <c r="G80" t="s">
        <v>46</v>
      </c>
    </row>
    <row r="81" spans="1:7" x14ac:dyDescent="0.15">
      <c r="A81">
        <v>8177</v>
      </c>
      <c r="B81" t="s">
        <v>225</v>
      </c>
      <c r="C81" t="s">
        <v>226</v>
      </c>
      <c r="D81" t="s">
        <v>65</v>
      </c>
      <c r="E81" s="28">
        <v>25426</v>
      </c>
      <c r="F81" t="s">
        <v>68</v>
      </c>
      <c r="G81" t="s">
        <v>46</v>
      </c>
    </row>
    <row r="82" spans="1:7" x14ac:dyDescent="0.15">
      <c r="A82">
        <v>8179</v>
      </c>
      <c r="B82" t="s">
        <v>227</v>
      </c>
      <c r="C82" t="s">
        <v>228</v>
      </c>
      <c r="D82" t="s">
        <v>82</v>
      </c>
      <c r="E82" s="28">
        <v>23682</v>
      </c>
      <c r="F82" t="s">
        <v>203</v>
      </c>
      <c r="G82" t="s">
        <v>46</v>
      </c>
    </row>
    <row r="83" spans="1:7" x14ac:dyDescent="0.15">
      <c r="A83">
        <v>8258</v>
      </c>
      <c r="B83" t="s">
        <v>270</v>
      </c>
      <c r="C83" t="s">
        <v>550</v>
      </c>
      <c r="D83" t="s">
        <v>550</v>
      </c>
      <c r="E83" s="28">
        <v>35273</v>
      </c>
      <c r="F83" t="s">
        <v>536</v>
      </c>
      <c r="G83" t="s">
        <v>46</v>
      </c>
    </row>
    <row r="84" spans="1:7" x14ac:dyDescent="0.15">
      <c r="A84">
        <v>8535</v>
      </c>
      <c r="B84" t="s">
        <v>229</v>
      </c>
      <c r="C84" t="s">
        <v>230</v>
      </c>
      <c r="D84" t="s">
        <v>231</v>
      </c>
      <c r="E84" s="28">
        <v>20295</v>
      </c>
      <c r="F84" t="s">
        <v>94</v>
      </c>
      <c r="G84" t="s">
        <v>46</v>
      </c>
    </row>
    <row r="85" spans="1:7" x14ac:dyDescent="0.15">
      <c r="A85">
        <v>8536</v>
      </c>
      <c r="B85" t="s">
        <v>151</v>
      </c>
      <c r="C85" t="s">
        <v>232</v>
      </c>
      <c r="D85" t="s">
        <v>152</v>
      </c>
      <c r="E85" s="28">
        <v>23679</v>
      </c>
      <c r="F85" t="s">
        <v>104</v>
      </c>
      <c r="G85" t="s">
        <v>46</v>
      </c>
    </row>
    <row r="86" spans="1:7" x14ac:dyDescent="0.15">
      <c r="A86">
        <v>8537</v>
      </c>
      <c r="B86" t="s">
        <v>233</v>
      </c>
      <c r="C86" t="s">
        <v>66</v>
      </c>
      <c r="D86" t="s">
        <v>234</v>
      </c>
      <c r="E86" s="28">
        <v>24017</v>
      </c>
      <c r="F86" t="s">
        <v>45</v>
      </c>
      <c r="G86" t="s">
        <v>46</v>
      </c>
    </row>
    <row r="87" spans="1:7" x14ac:dyDescent="0.15">
      <c r="A87">
        <v>8551</v>
      </c>
      <c r="B87" t="s">
        <v>235</v>
      </c>
      <c r="D87" t="s">
        <v>236</v>
      </c>
      <c r="E87" s="28">
        <v>26147</v>
      </c>
      <c r="F87" t="s">
        <v>551</v>
      </c>
      <c r="G87" t="s">
        <v>46</v>
      </c>
    </row>
    <row r="88" spans="1:7" x14ac:dyDescent="0.15">
      <c r="A88">
        <v>8566</v>
      </c>
      <c r="B88" t="s">
        <v>227</v>
      </c>
      <c r="C88" t="s">
        <v>552</v>
      </c>
      <c r="D88" t="s">
        <v>414</v>
      </c>
      <c r="E88" s="28">
        <v>33930</v>
      </c>
      <c r="F88" t="s">
        <v>203</v>
      </c>
      <c r="G88" t="s">
        <v>46</v>
      </c>
    </row>
    <row r="89" spans="1:7" x14ac:dyDescent="0.15">
      <c r="A89">
        <v>8825</v>
      </c>
      <c r="B89" t="s">
        <v>76</v>
      </c>
      <c r="C89" t="s">
        <v>237</v>
      </c>
      <c r="D89" t="s">
        <v>238</v>
      </c>
      <c r="E89" s="28">
        <v>36093</v>
      </c>
      <c r="F89" t="s">
        <v>132</v>
      </c>
      <c r="G89" t="s">
        <v>46</v>
      </c>
    </row>
    <row r="90" spans="1:7" x14ac:dyDescent="0.15">
      <c r="A90">
        <v>8829</v>
      </c>
      <c r="B90" t="s">
        <v>553</v>
      </c>
      <c r="C90" t="s">
        <v>66</v>
      </c>
      <c r="D90" t="s">
        <v>554</v>
      </c>
      <c r="E90" s="28">
        <v>35480</v>
      </c>
      <c r="F90" t="s">
        <v>94</v>
      </c>
      <c r="G90" t="s">
        <v>46</v>
      </c>
    </row>
    <row r="91" spans="1:7" x14ac:dyDescent="0.15">
      <c r="A91">
        <v>9297</v>
      </c>
      <c r="B91" t="s">
        <v>240</v>
      </c>
      <c r="C91" t="s">
        <v>241</v>
      </c>
      <c r="D91" t="s">
        <v>242</v>
      </c>
      <c r="E91" s="28">
        <v>26833</v>
      </c>
      <c r="F91" t="s">
        <v>104</v>
      </c>
      <c r="G91" t="s">
        <v>46</v>
      </c>
    </row>
    <row r="92" spans="1:7" x14ac:dyDescent="0.15">
      <c r="A92">
        <v>9298</v>
      </c>
      <c r="B92" t="s">
        <v>243</v>
      </c>
      <c r="C92" t="s">
        <v>244</v>
      </c>
      <c r="D92" t="s">
        <v>56</v>
      </c>
      <c r="E92" s="28">
        <v>33894</v>
      </c>
      <c r="F92" t="s">
        <v>45</v>
      </c>
      <c r="G92" t="s">
        <v>46</v>
      </c>
    </row>
    <row r="93" spans="1:7" x14ac:dyDescent="0.15">
      <c r="A93">
        <v>9492</v>
      </c>
      <c r="B93" t="s">
        <v>101</v>
      </c>
      <c r="C93" t="s">
        <v>180</v>
      </c>
      <c r="D93" t="s">
        <v>245</v>
      </c>
      <c r="E93" s="28">
        <v>39661</v>
      </c>
      <c r="F93" t="s">
        <v>104</v>
      </c>
      <c r="G93" t="s">
        <v>46</v>
      </c>
    </row>
    <row r="94" spans="1:7" x14ac:dyDescent="0.15">
      <c r="A94">
        <v>9517</v>
      </c>
      <c r="B94" t="s">
        <v>50</v>
      </c>
      <c r="C94" t="s">
        <v>246</v>
      </c>
      <c r="D94" t="s">
        <v>218</v>
      </c>
      <c r="E94" s="28">
        <v>35355</v>
      </c>
      <c r="F94" t="s">
        <v>45</v>
      </c>
      <c r="G94" t="s">
        <v>46</v>
      </c>
    </row>
    <row r="95" spans="1:7" x14ac:dyDescent="0.15">
      <c r="A95">
        <v>9519</v>
      </c>
      <c r="B95" t="s">
        <v>247</v>
      </c>
      <c r="D95" t="s">
        <v>248</v>
      </c>
      <c r="E95" s="28">
        <v>21738</v>
      </c>
      <c r="F95" t="s">
        <v>156</v>
      </c>
      <c r="G95" t="s">
        <v>46</v>
      </c>
    </row>
    <row r="96" spans="1:7" x14ac:dyDescent="0.15">
      <c r="A96">
        <v>9535</v>
      </c>
      <c r="B96" t="s">
        <v>249</v>
      </c>
      <c r="C96" t="s">
        <v>105</v>
      </c>
      <c r="D96" t="s">
        <v>221</v>
      </c>
      <c r="E96" s="28">
        <v>30213</v>
      </c>
      <c r="F96" t="s">
        <v>551</v>
      </c>
      <c r="G96" t="s">
        <v>46</v>
      </c>
    </row>
    <row r="97" spans="1:7" x14ac:dyDescent="0.15">
      <c r="A97">
        <v>10157</v>
      </c>
      <c r="B97" t="s">
        <v>252</v>
      </c>
      <c r="C97" t="s">
        <v>555</v>
      </c>
      <c r="D97" t="s">
        <v>556</v>
      </c>
      <c r="E97" s="28">
        <v>25834</v>
      </c>
      <c r="F97" t="s">
        <v>85</v>
      </c>
      <c r="G97" t="s">
        <v>46</v>
      </c>
    </row>
    <row r="98" spans="1:7" x14ac:dyDescent="0.15">
      <c r="A98">
        <v>10182</v>
      </c>
      <c r="B98" t="s">
        <v>253</v>
      </c>
      <c r="C98" t="s">
        <v>254</v>
      </c>
      <c r="D98" t="s">
        <v>186</v>
      </c>
      <c r="E98" s="28">
        <v>35926</v>
      </c>
      <c r="F98" t="s">
        <v>108</v>
      </c>
      <c r="G98" t="s">
        <v>46</v>
      </c>
    </row>
    <row r="99" spans="1:7" x14ac:dyDescent="0.15">
      <c r="A99">
        <v>10212</v>
      </c>
      <c r="B99" t="s">
        <v>255</v>
      </c>
      <c r="D99" t="s">
        <v>256</v>
      </c>
      <c r="E99" s="28">
        <v>29322</v>
      </c>
      <c r="F99" t="s">
        <v>116</v>
      </c>
      <c r="G99" t="s">
        <v>46</v>
      </c>
    </row>
    <row r="100" spans="1:7" x14ac:dyDescent="0.15">
      <c r="A100">
        <v>10214</v>
      </c>
      <c r="B100" t="s">
        <v>255</v>
      </c>
      <c r="D100" t="s">
        <v>257</v>
      </c>
      <c r="E100" s="28">
        <v>27760</v>
      </c>
      <c r="F100" t="s">
        <v>85</v>
      </c>
      <c r="G100" t="s">
        <v>46</v>
      </c>
    </row>
    <row r="101" spans="1:7" x14ac:dyDescent="0.15">
      <c r="A101">
        <v>10455</v>
      </c>
      <c r="B101" t="s">
        <v>258</v>
      </c>
      <c r="D101" t="s">
        <v>259</v>
      </c>
      <c r="E101" s="28">
        <v>37354</v>
      </c>
      <c r="F101" t="s">
        <v>116</v>
      </c>
      <c r="G101" t="s">
        <v>46</v>
      </c>
    </row>
    <row r="102" spans="1:7" x14ac:dyDescent="0.15">
      <c r="A102">
        <v>10568</v>
      </c>
      <c r="B102" t="s">
        <v>260</v>
      </c>
      <c r="C102" t="s">
        <v>261</v>
      </c>
      <c r="D102" t="s">
        <v>262</v>
      </c>
      <c r="E102" s="28">
        <v>22274</v>
      </c>
      <c r="F102" t="s">
        <v>85</v>
      </c>
      <c r="G102" t="s">
        <v>46</v>
      </c>
    </row>
    <row r="103" spans="1:7" x14ac:dyDescent="0.15">
      <c r="A103">
        <v>10569</v>
      </c>
      <c r="B103" t="s">
        <v>263</v>
      </c>
      <c r="C103" t="s">
        <v>264</v>
      </c>
      <c r="D103" t="s">
        <v>65</v>
      </c>
      <c r="E103" s="28">
        <v>24016</v>
      </c>
      <c r="F103" t="s">
        <v>85</v>
      </c>
      <c r="G103" t="s">
        <v>46</v>
      </c>
    </row>
    <row r="104" spans="1:7" x14ac:dyDescent="0.15">
      <c r="A104">
        <v>10773</v>
      </c>
      <c r="B104" t="s">
        <v>265</v>
      </c>
      <c r="C104" t="s">
        <v>266</v>
      </c>
      <c r="D104" t="s">
        <v>155</v>
      </c>
      <c r="E104" s="28">
        <v>17317</v>
      </c>
      <c r="F104" t="s">
        <v>68</v>
      </c>
      <c r="G104" t="s">
        <v>46</v>
      </c>
    </row>
    <row r="105" spans="1:7" x14ac:dyDescent="0.15">
      <c r="A105">
        <v>10874</v>
      </c>
      <c r="B105" t="s">
        <v>57</v>
      </c>
      <c r="C105" t="s">
        <v>267</v>
      </c>
      <c r="D105" t="s">
        <v>268</v>
      </c>
      <c r="E105" s="28">
        <v>36755</v>
      </c>
      <c r="F105" t="s">
        <v>78</v>
      </c>
      <c r="G105" t="s">
        <v>46</v>
      </c>
    </row>
    <row r="106" spans="1:7" x14ac:dyDescent="0.15">
      <c r="A106">
        <v>10876</v>
      </c>
      <c r="B106" t="s">
        <v>57</v>
      </c>
      <c r="C106" t="s">
        <v>267</v>
      </c>
      <c r="D106" t="s">
        <v>172</v>
      </c>
      <c r="E106" s="28">
        <v>35408</v>
      </c>
      <c r="F106" t="s">
        <v>78</v>
      </c>
      <c r="G106" t="s">
        <v>46</v>
      </c>
    </row>
    <row r="107" spans="1:7" x14ac:dyDescent="0.15">
      <c r="A107">
        <v>11013</v>
      </c>
      <c r="B107" t="s">
        <v>269</v>
      </c>
      <c r="C107" t="s">
        <v>270</v>
      </c>
      <c r="D107" t="s">
        <v>271</v>
      </c>
      <c r="E107" s="28">
        <v>35904</v>
      </c>
      <c r="F107" t="s">
        <v>68</v>
      </c>
      <c r="G107" t="s">
        <v>46</v>
      </c>
    </row>
    <row r="108" spans="1:7" x14ac:dyDescent="0.15">
      <c r="A108">
        <v>11016</v>
      </c>
      <c r="B108" t="s">
        <v>272</v>
      </c>
      <c r="C108" t="s">
        <v>273</v>
      </c>
      <c r="D108" t="s">
        <v>274</v>
      </c>
      <c r="E108" s="28">
        <v>22033</v>
      </c>
      <c r="F108" t="s">
        <v>203</v>
      </c>
      <c r="G108" t="s">
        <v>46</v>
      </c>
    </row>
    <row r="109" spans="1:7" x14ac:dyDescent="0.15">
      <c r="A109">
        <v>11019</v>
      </c>
      <c r="B109" t="s">
        <v>227</v>
      </c>
      <c r="C109" t="s">
        <v>552</v>
      </c>
      <c r="D109" t="s">
        <v>557</v>
      </c>
      <c r="E109" s="28">
        <v>34736</v>
      </c>
      <c r="F109" t="s">
        <v>203</v>
      </c>
      <c r="G109" t="s">
        <v>46</v>
      </c>
    </row>
    <row r="110" spans="1:7" x14ac:dyDescent="0.15">
      <c r="A110">
        <v>14653</v>
      </c>
      <c r="B110" t="s">
        <v>275</v>
      </c>
      <c r="C110" t="s">
        <v>276</v>
      </c>
      <c r="D110" t="s">
        <v>277</v>
      </c>
      <c r="E110" s="28">
        <v>34599</v>
      </c>
      <c r="F110" t="s">
        <v>124</v>
      </c>
      <c r="G110" t="s">
        <v>46</v>
      </c>
    </row>
    <row r="111" spans="1:7" x14ac:dyDescent="0.15">
      <c r="A111">
        <v>15551</v>
      </c>
      <c r="B111" t="s">
        <v>278</v>
      </c>
      <c r="C111" t="s">
        <v>279</v>
      </c>
      <c r="D111" t="s">
        <v>146</v>
      </c>
      <c r="E111" s="28">
        <v>36193</v>
      </c>
      <c r="F111" t="s">
        <v>94</v>
      </c>
      <c r="G111" t="s">
        <v>46</v>
      </c>
    </row>
    <row r="112" spans="1:7" x14ac:dyDescent="0.15">
      <c r="A112">
        <v>15624</v>
      </c>
      <c r="B112" t="s">
        <v>280</v>
      </c>
      <c r="C112" t="s">
        <v>281</v>
      </c>
      <c r="D112" t="s">
        <v>282</v>
      </c>
      <c r="E112" s="28">
        <v>29466</v>
      </c>
      <c r="F112" t="s">
        <v>45</v>
      </c>
      <c r="G112" t="s">
        <v>46</v>
      </c>
    </row>
    <row r="113" spans="1:7" x14ac:dyDescent="0.15">
      <c r="A113">
        <v>15660</v>
      </c>
      <c r="B113" t="s">
        <v>558</v>
      </c>
      <c r="C113" t="s">
        <v>219</v>
      </c>
      <c r="D113" t="s">
        <v>496</v>
      </c>
      <c r="E113" s="28">
        <v>35728</v>
      </c>
      <c r="F113" t="s">
        <v>68</v>
      </c>
      <c r="G113" t="s">
        <v>46</v>
      </c>
    </row>
    <row r="114" spans="1:7" x14ac:dyDescent="0.15">
      <c r="A114">
        <v>15664</v>
      </c>
      <c r="B114" t="s">
        <v>64</v>
      </c>
      <c r="C114" t="s">
        <v>64</v>
      </c>
      <c r="D114" t="s">
        <v>283</v>
      </c>
      <c r="E114" s="28">
        <v>35786</v>
      </c>
      <c r="F114" t="s">
        <v>68</v>
      </c>
      <c r="G114" t="s">
        <v>46</v>
      </c>
    </row>
    <row r="115" spans="1:7" x14ac:dyDescent="0.15">
      <c r="A115">
        <v>15665</v>
      </c>
      <c r="B115" t="s">
        <v>559</v>
      </c>
      <c r="C115" t="s">
        <v>560</v>
      </c>
      <c r="D115" t="s">
        <v>561</v>
      </c>
      <c r="E115" s="28">
        <v>35732</v>
      </c>
      <c r="F115" t="s">
        <v>551</v>
      </c>
      <c r="G115" t="s">
        <v>46</v>
      </c>
    </row>
    <row r="116" spans="1:7" x14ac:dyDescent="0.15">
      <c r="A116">
        <v>15673</v>
      </c>
      <c r="B116" t="s">
        <v>284</v>
      </c>
      <c r="C116" t="s">
        <v>48</v>
      </c>
      <c r="D116" t="s">
        <v>107</v>
      </c>
      <c r="E116" s="28">
        <v>24526</v>
      </c>
      <c r="F116" t="s">
        <v>204</v>
      </c>
      <c r="G116" t="s">
        <v>46</v>
      </c>
    </row>
    <row r="117" spans="1:7" x14ac:dyDescent="0.15">
      <c r="A117">
        <v>15688</v>
      </c>
      <c r="B117" t="s">
        <v>225</v>
      </c>
      <c r="C117" t="s">
        <v>285</v>
      </c>
      <c r="D117" t="s">
        <v>133</v>
      </c>
      <c r="E117" s="28">
        <v>35970</v>
      </c>
      <c r="F117" t="s">
        <v>124</v>
      </c>
      <c r="G117" t="s">
        <v>46</v>
      </c>
    </row>
    <row r="118" spans="1:7" x14ac:dyDescent="0.15">
      <c r="A118">
        <v>15691</v>
      </c>
      <c r="B118" t="s">
        <v>225</v>
      </c>
      <c r="C118" t="s">
        <v>226</v>
      </c>
      <c r="D118" t="s">
        <v>286</v>
      </c>
      <c r="E118" s="28">
        <v>26545</v>
      </c>
      <c r="F118" t="s">
        <v>124</v>
      </c>
      <c r="G118" t="s">
        <v>46</v>
      </c>
    </row>
    <row r="119" spans="1:7" x14ac:dyDescent="0.15">
      <c r="A119">
        <v>15692</v>
      </c>
      <c r="B119" t="s">
        <v>287</v>
      </c>
      <c r="C119" t="s">
        <v>183</v>
      </c>
      <c r="D119" t="s">
        <v>288</v>
      </c>
      <c r="E119" s="28">
        <v>21486</v>
      </c>
      <c r="F119" t="s">
        <v>124</v>
      </c>
      <c r="G119" t="s">
        <v>46</v>
      </c>
    </row>
    <row r="120" spans="1:7" x14ac:dyDescent="0.15">
      <c r="A120">
        <v>15693</v>
      </c>
      <c r="B120" t="s">
        <v>225</v>
      </c>
      <c r="C120" t="s">
        <v>226</v>
      </c>
      <c r="D120" t="s">
        <v>289</v>
      </c>
      <c r="E120" s="28">
        <v>26108</v>
      </c>
      <c r="F120" t="s">
        <v>124</v>
      </c>
      <c r="G120" t="s">
        <v>46</v>
      </c>
    </row>
    <row r="121" spans="1:7" x14ac:dyDescent="0.15">
      <c r="A121">
        <v>15694</v>
      </c>
      <c r="B121" t="s">
        <v>290</v>
      </c>
      <c r="C121" t="s">
        <v>226</v>
      </c>
      <c r="D121" t="s">
        <v>291</v>
      </c>
      <c r="E121" s="28">
        <v>22174</v>
      </c>
      <c r="F121" t="s">
        <v>124</v>
      </c>
      <c r="G121" t="s">
        <v>46</v>
      </c>
    </row>
    <row r="122" spans="1:7" x14ac:dyDescent="0.15">
      <c r="A122">
        <v>15696</v>
      </c>
      <c r="B122" t="s">
        <v>292</v>
      </c>
      <c r="C122" t="s">
        <v>293</v>
      </c>
      <c r="D122" t="s">
        <v>294</v>
      </c>
      <c r="E122" s="28">
        <v>22194</v>
      </c>
      <c r="F122" t="s">
        <v>124</v>
      </c>
      <c r="G122" t="s">
        <v>46</v>
      </c>
    </row>
    <row r="123" spans="1:7" x14ac:dyDescent="0.15">
      <c r="A123">
        <v>15697</v>
      </c>
      <c r="B123" t="s">
        <v>207</v>
      </c>
      <c r="C123" t="s">
        <v>48</v>
      </c>
      <c r="D123" t="s">
        <v>295</v>
      </c>
      <c r="E123" s="28">
        <v>23285</v>
      </c>
      <c r="F123" t="s">
        <v>124</v>
      </c>
      <c r="G123" t="s">
        <v>46</v>
      </c>
    </row>
    <row r="124" spans="1:7" x14ac:dyDescent="0.15">
      <c r="A124">
        <v>15721</v>
      </c>
      <c r="B124" t="s">
        <v>161</v>
      </c>
      <c r="C124" t="s">
        <v>161</v>
      </c>
      <c r="D124" t="s">
        <v>296</v>
      </c>
      <c r="E124" s="28">
        <v>37089</v>
      </c>
      <c r="F124" t="s">
        <v>94</v>
      </c>
      <c r="G124" t="s">
        <v>46</v>
      </c>
    </row>
    <row r="125" spans="1:7" x14ac:dyDescent="0.15">
      <c r="A125">
        <v>15733</v>
      </c>
      <c r="B125" t="s">
        <v>297</v>
      </c>
      <c r="D125" t="s">
        <v>82</v>
      </c>
      <c r="E125" s="28">
        <v>24414</v>
      </c>
      <c r="F125" t="s">
        <v>78</v>
      </c>
      <c r="G125" t="s">
        <v>46</v>
      </c>
    </row>
    <row r="126" spans="1:7" x14ac:dyDescent="0.15">
      <c r="A126">
        <v>15734</v>
      </c>
      <c r="B126" t="s">
        <v>298</v>
      </c>
      <c r="C126" t="s">
        <v>299</v>
      </c>
      <c r="D126" t="s">
        <v>300</v>
      </c>
      <c r="E126" s="28">
        <v>31871</v>
      </c>
      <c r="F126" t="s">
        <v>78</v>
      </c>
      <c r="G126" t="s">
        <v>46</v>
      </c>
    </row>
    <row r="127" spans="1:7" x14ac:dyDescent="0.15">
      <c r="A127">
        <v>15853</v>
      </c>
      <c r="B127" t="s">
        <v>301</v>
      </c>
      <c r="C127" t="s">
        <v>302</v>
      </c>
      <c r="D127" t="s">
        <v>303</v>
      </c>
      <c r="E127" s="28">
        <v>34931</v>
      </c>
      <c r="F127" t="s">
        <v>45</v>
      </c>
      <c r="G127" t="s">
        <v>46</v>
      </c>
    </row>
    <row r="128" spans="1:7" x14ac:dyDescent="0.15">
      <c r="A128">
        <v>16148</v>
      </c>
      <c r="B128" t="s">
        <v>304</v>
      </c>
      <c r="C128" t="s">
        <v>123</v>
      </c>
      <c r="D128" t="s">
        <v>305</v>
      </c>
      <c r="E128" s="28">
        <v>38234</v>
      </c>
      <c r="F128" t="s">
        <v>78</v>
      </c>
      <c r="G128" t="s">
        <v>46</v>
      </c>
    </row>
    <row r="129" spans="1:7" x14ac:dyDescent="0.15">
      <c r="A129">
        <v>16315</v>
      </c>
      <c r="B129" t="s">
        <v>306</v>
      </c>
      <c r="C129" t="s">
        <v>50</v>
      </c>
      <c r="D129" t="s">
        <v>307</v>
      </c>
      <c r="E129" s="28">
        <v>32263</v>
      </c>
      <c r="F129" t="s">
        <v>63</v>
      </c>
      <c r="G129" t="s">
        <v>46</v>
      </c>
    </row>
    <row r="130" spans="1:7" x14ac:dyDescent="0.15">
      <c r="A130">
        <v>16492</v>
      </c>
      <c r="B130" t="s">
        <v>308</v>
      </c>
      <c r="C130" t="s">
        <v>42</v>
      </c>
      <c r="D130" t="s">
        <v>218</v>
      </c>
      <c r="E130" s="28">
        <v>35611</v>
      </c>
      <c r="F130" t="s">
        <v>94</v>
      </c>
      <c r="G130" t="s">
        <v>46</v>
      </c>
    </row>
    <row r="131" spans="1:7" x14ac:dyDescent="0.15">
      <c r="A131">
        <v>16527</v>
      </c>
      <c r="B131" t="s">
        <v>309</v>
      </c>
      <c r="C131" t="s">
        <v>310</v>
      </c>
      <c r="D131" t="s">
        <v>311</v>
      </c>
      <c r="E131" s="28">
        <v>37292</v>
      </c>
      <c r="F131" t="s">
        <v>78</v>
      </c>
      <c r="G131" t="s">
        <v>46</v>
      </c>
    </row>
    <row r="132" spans="1:7" x14ac:dyDescent="0.15">
      <c r="A132">
        <v>16696</v>
      </c>
      <c r="B132" t="s">
        <v>246</v>
      </c>
      <c r="C132" t="s">
        <v>246</v>
      </c>
      <c r="D132" t="s">
        <v>312</v>
      </c>
      <c r="E132" s="28">
        <v>33094</v>
      </c>
      <c r="F132" t="s">
        <v>63</v>
      </c>
      <c r="G132" t="s">
        <v>46</v>
      </c>
    </row>
    <row r="133" spans="1:7" x14ac:dyDescent="0.15">
      <c r="A133">
        <v>16699</v>
      </c>
      <c r="B133" t="s">
        <v>313</v>
      </c>
      <c r="C133" t="s">
        <v>314</v>
      </c>
      <c r="D133" t="s">
        <v>315</v>
      </c>
      <c r="E133" s="28">
        <v>20808</v>
      </c>
      <c r="F133" t="s">
        <v>203</v>
      </c>
      <c r="G133" t="s">
        <v>46</v>
      </c>
    </row>
    <row r="134" spans="1:7" x14ac:dyDescent="0.15">
      <c r="A134">
        <v>17003</v>
      </c>
      <c r="B134" t="s">
        <v>316</v>
      </c>
      <c r="C134" t="s">
        <v>192</v>
      </c>
      <c r="D134" t="s">
        <v>107</v>
      </c>
      <c r="E134" s="28">
        <v>24917</v>
      </c>
      <c r="F134" t="s">
        <v>124</v>
      </c>
      <c r="G134" t="s">
        <v>46</v>
      </c>
    </row>
    <row r="135" spans="1:7" x14ac:dyDescent="0.15">
      <c r="A135">
        <v>17004</v>
      </c>
      <c r="B135" t="s">
        <v>562</v>
      </c>
      <c r="C135" t="s">
        <v>563</v>
      </c>
      <c r="D135" t="s">
        <v>564</v>
      </c>
      <c r="E135" s="28">
        <v>36361</v>
      </c>
      <c r="F135" t="s">
        <v>132</v>
      </c>
      <c r="G135" t="s">
        <v>46</v>
      </c>
    </row>
    <row r="136" spans="1:7" x14ac:dyDescent="0.15">
      <c r="A136">
        <v>17018</v>
      </c>
      <c r="B136" t="s">
        <v>57</v>
      </c>
      <c r="C136" t="s">
        <v>75</v>
      </c>
      <c r="D136" t="s">
        <v>49</v>
      </c>
      <c r="E136" s="28">
        <v>38052</v>
      </c>
      <c r="F136" t="s">
        <v>45</v>
      </c>
      <c r="G136" t="s">
        <v>46</v>
      </c>
    </row>
    <row r="137" spans="1:7" x14ac:dyDescent="0.15">
      <c r="A137">
        <v>17020</v>
      </c>
      <c r="B137" t="s">
        <v>317</v>
      </c>
      <c r="C137" t="s">
        <v>64</v>
      </c>
      <c r="D137" t="s">
        <v>168</v>
      </c>
      <c r="E137" s="28">
        <v>33833</v>
      </c>
      <c r="F137" t="s">
        <v>53</v>
      </c>
      <c r="G137" t="s">
        <v>46</v>
      </c>
    </row>
    <row r="138" spans="1:7" x14ac:dyDescent="0.15">
      <c r="A138">
        <v>17024</v>
      </c>
      <c r="B138" t="s">
        <v>51</v>
      </c>
      <c r="C138" t="s">
        <v>161</v>
      </c>
      <c r="D138" t="s">
        <v>318</v>
      </c>
      <c r="E138" s="28">
        <v>20777</v>
      </c>
      <c r="F138" t="s">
        <v>63</v>
      </c>
      <c r="G138" t="s">
        <v>46</v>
      </c>
    </row>
    <row r="139" spans="1:7" x14ac:dyDescent="0.15">
      <c r="A139">
        <v>17038</v>
      </c>
      <c r="B139" t="s">
        <v>135</v>
      </c>
      <c r="C139" t="s">
        <v>319</v>
      </c>
      <c r="D139" t="s">
        <v>320</v>
      </c>
      <c r="E139" s="28">
        <v>36818</v>
      </c>
      <c r="F139" t="s">
        <v>94</v>
      </c>
      <c r="G139" t="s">
        <v>46</v>
      </c>
    </row>
    <row r="140" spans="1:7" x14ac:dyDescent="0.15">
      <c r="A140">
        <v>17055</v>
      </c>
      <c r="B140" t="s">
        <v>101</v>
      </c>
      <c r="C140" t="s">
        <v>180</v>
      </c>
      <c r="D140" t="s">
        <v>321</v>
      </c>
      <c r="E140" s="28">
        <v>40644</v>
      </c>
      <c r="F140" t="s">
        <v>104</v>
      </c>
      <c r="G140" t="s">
        <v>46</v>
      </c>
    </row>
    <row r="141" spans="1:7" x14ac:dyDescent="0.15">
      <c r="A141">
        <v>17060</v>
      </c>
      <c r="B141" t="s">
        <v>114</v>
      </c>
      <c r="C141" t="s">
        <v>322</v>
      </c>
      <c r="D141" t="s">
        <v>268</v>
      </c>
      <c r="E141" s="28">
        <v>23239</v>
      </c>
      <c r="F141" t="s">
        <v>108</v>
      </c>
      <c r="G141" t="s">
        <v>46</v>
      </c>
    </row>
    <row r="142" spans="1:7" x14ac:dyDescent="0.15">
      <c r="A142">
        <v>17064</v>
      </c>
      <c r="B142" t="s">
        <v>297</v>
      </c>
      <c r="D142" t="s">
        <v>565</v>
      </c>
      <c r="E142" s="28">
        <v>35328</v>
      </c>
      <c r="F142" t="s">
        <v>78</v>
      </c>
      <c r="G142" t="s">
        <v>46</v>
      </c>
    </row>
    <row r="143" spans="1:7" x14ac:dyDescent="0.15">
      <c r="A143">
        <v>17073</v>
      </c>
      <c r="B143" t="s">
        <v>270</v>
      </c>
      <c r="C143" t="s">
        <v>270</v>
      </c>
      <c r="D143" t="s">
        <v>323</v>
      </c>
      <c r="E143" s="28">
        <v>25123</v>
      </c>
      <c r="F143" t="s">
        <v>124</v>
      </c>
      <c r="G143" t="s">
        <v>46</v>
      </c>
    </row>
    <row r="144" spans="1:7" x14ac:dyDescent="0.15">
      <c r="A144">
        <v>17074</v>
      </c>
      <c r="B144" t="s">
        <v>128</v>
      </c>
      <c r="C144" t="s">
        <v>324</v>
      </c>
      <c r="D144" t="s">
        <v>325</v>
      </c>
      <c r="E144" s="28">
        <v>28657</v>
      </c>
      <c r="F144" t="s">
        <v>124</v>
      </c>
      <c r="G144" t="s">
        <v>46</v>
      </c>
    </row>
    <row r="145" spans="1:7" x14ac:dyDescent="0.15">
      <c r="A145">
        <v>17075</v>
      </c>
      <c r="B145" t="s">
        <v>324</v>
      </c>
      <c r="C145" t="s">
        <v>251</v>
      </c>
      <c r="D145" t="s">
        <v>326</v>
      </c>
      <c r="E145" s="28">
        <v>34937</v>
      </c>
      <c r="F145" t="s">
        <v>124</v>
      </c>
      <c r="G145" t="s">
        <v>46</v>
      </c>
    </row>
    <row r="146" spans="1:7" x14ac:dyDescent="0.15">
      <c r="A146">
        <v>17078</v>
      </c>
      <c r="B146" t="s">
        <v>327</v>
      </c>
      <c r="C146" t="s">
        <v>77</v>
      </c>
      <c r="D146" t="s">
        <v>49</v>
      </c>
      <c r="E146" s="28">
        <v>24081</v>
      </c>
      <c r="F146" t="s">
        <v>124</v>
      </c>
      <c r="G146" t="s">
        <v>46</v>
      </c>
    </row>
    <row r="147" spans="1:7" x14ac:dyDescent="0.15">
      <c r="A147">
        <v>17079</v>
      </c>
      <c r="B147" t="s">
        <v>225</v>
      </c>
      <c r="C147" t="s">
        <v>197</v>
      </c>
      <c r="D147" t="s">
        <v>187</v>
      </c>
      <c r="E147" s="28">
        <v>26095</v>
      </c>
      <c r="F147" t="s">
        <v>124</v>
      </c>
      <c r="G147" t="s">
        <v>46</v>
      </c>
    </row>
    <row r="148" spans="1:7" x14ac:dyDescent="0.15">
      <c r="A148">
        <v>17080</v>
      </c>
      <c r="B148" t="s">
        <v>135</v>
      </c>
      <c r="C148" t="s">
        <v>328</v>
      </c>
      <c r="D148" t="s">
        <v>65</v>
      </c>
      <c r="E148" s="28">
        <v>26444</v>
      </c>
      <c r="F148" t="s">
        <v>124</v>
      </c>
      <c r="G148" t="s">
        <v>46</v>
      </c>
    </row>
    <row r="149" spans="1:7" x14ac:dyDescent="0.15">
      <c r="A149">
        <v>17084</v>
      </c>
      <c r="B149" t="s">
        <v>329</v>
      </c>
      <c r="D149" t="s">
        <v>330</v>
      </c>
      <c r="E149" s="28">
        <v>31490</v>
      </c>
      <c r="F149" t="s">
        <v>78</v>
      </c>
      <c r="G149" t="s">
        <v>46</v>
      </c>
    </row>
    <row r="150" spans="1:7" x14ac:dyDescent="0.15">
      <c r="A150">
        <v>17297</v>
      </c>
      <c r="B150" t="s">
        <v>566</v>
      </c>
      <c r="C150" t="s">
        <v>378</v>
      </c>
      <c r="D150" t="s">
        <v>567</v>
      </c>
      <c r="E150" s="28">
        <v>37952</v>
      </c>
      <c r="F150" t="s">
        <v>53</v>
      </c>
      <c r="G150" t="s">
        <v>46</v>
      </c>
    </row>
    <row r="151" spans="1:7" x14ac:dyDescent="0.15">
      <c r="A151">
        <v>17305</v>
      </c>
      <c r="B151" t="s">
        <v>568</v>
      </c>
      <c r="C151" t="s">
        <v>569</v>
      </c>
      <c r="D151" t="s">
        <v>570</v>
      </c>
      <c r="E151" s="28">
        <v>32691</v>
      </c>
      <c r="F151" t="s">
        <v>94</v>
      </c>
      <c r="G151" t="s">
        <v>46</v>
      </c>
    </row>
    <row r="152" spans="1:7" x14ac:dyDescent="0.15">
      <c r="A152">
        <v>17310</v>
      </c>
      <c r="B152" t="s">
        <v>249</v>
      </c>
      <c r="C152" t="s">
        <v>331</v>
      </c>
      <c r="D152" t="s">
        <v>332</v>
      </c>
      <c r="E152" s="28">
        <v>35426</v>
      </c>
      <c r="F152" t="s">
        <v>53</v>
      </c>
      <c r="G152" t="s">
        <v>46</v>
      </c>
    </row>
    <row r="153" spans="1:7" x14ac:dyDescent="0.15">
      <c r="A153">
        <v>17333</v>
      </c>
      <c r="B153" t="s">
        <v>333</v>
      </c>
      <c r="C153" t="s">
        <v>334</v>
      </c>
      <c r="D153" t="s">
        <v>335</v>
      </c>
      <c r="E153" s="28">
        <v>31756</v>
      </c>
      <c r="F153" t="s">
        <v>45</v>
      </c>
      <c r="G153" t="s">
        <v>46</v>
      </c>
    </row>
    <row r="154" spans="1:7" x14ac:dyDescent="0.15">
      <c r="A154">
        <v>17818</v>
      </c>
      <c r="B154" t="s">
        <v>123</v>
      </c>
      <c r="C154" t="s">
        <v>336</v>
      </c>
      <c r="D154" t="s">
        <v>571</v>
      </c>
      <c r="E154" s="28">
        <v>27777</v>
      </c>
      <c r="F154" t="s">
        <v>78</v>
      </c>
      <c r="G154" t="s">
        <v>46</v>
      </c>
    </row>
    <row r="155" spans="1:7" x14ac:dyDescent="0.15">
      <c r="A155">
        <v>18342</v>
      </c>
      <c r="B155" t="s">
        <v>337</v>
      </c>
      <c r="C155" t="s">
        <v>338</v>
      </c>
      <c r="D155" t="s">
        <v>339</v>
      </c>
      <c r="E155" s="28">
        <v>37155</v>
      </c>
      <c r="F155" t="s">
        <v>45</v>
      </c>
      <c r="G155" t="s">
        <v>46</v>
      </c>
    </row>
    <row r="156" spans="1:7" x14ac:dyDescent="0.15">
      <c r="A156">
        <v>18556</v>
      </c>
      <c r="B156" t="s">
        <v>572</v>
      </c>
      <c r="C156" t="s">
        <v>267</v>
      </c>
      <c r="D156" t="s">
        <v>573</v>
      </c>
      <c r="E156" s="28">
        <v>36570</v>
      </c>
      <c r="F156" t="s">
        <v>536</v>
      </c>
      <c r="G156" t="s">
        <v>46</v>
      </c>
    </row>
    <row r="157" spans="1:7" x14ac:dyDescent="0.15">
      <c r="A157">
        <v>18580</v>
      </c>
      <c r="B157" t="s">
        <v>341</v>
      </c>
      <c r="C157" t="s">
        <v>128</v>
      </c>
      <c r="D157" t="s">
        <v>342</v>
      </c>
      <c r="E157" s="28">
        <v>36719</v>
      </c>
      <c r="F157" t="s">
        <v>204</v>
      </c>
      <c r="G157" t="s">
        <v>46</v>
      </c>
    </row>
    <row r="158" spans="1:7" x14ac:dyDescent="0.15">
      <c r="A158">
        <v>18582</v>
      </c>
      <c r="B158" t="s">
        <v>343</v>
      </c>
      <c r="C158" t="s">
        <v>344</v>
      </c>
      <c r="D158" t="s">
        <v>345</v>
      </c>
      <c r="E158" s="28">
        <v>21976</v>
      </c>
      <c r="F158" t="s">
        <v>78</v>
      </c>
      <c r="G158" t="s">
        <v>46</v>
      </c>
    </row>
    <row r="159" spans="1:7" x14ac:dyDescent="0.15">
      <c r="A159">
        <v>18585</v>
      </c>
      <c r="B159" t="s">
        <v>250</v>
      </c>
      <c r="C159" t="s">
        <v>574</v>
      </c>
      <c r="D159" t="s">
        <v>575</v>
      </c>
      <c r="E159" s="28">
        <v>35039</v>
      </c>
      <c r="F159" t="s">
        <v>132</v>
      </c>
      <c r="G159" t="s">
        <v>46</v>
      </c>
    </row>
    <row r="160" spans="1:7" x14ac:dyDescent="0.15">
      <c r="A160">
        <v>18586</v>
      </c>
      <c r="B160" t="s">
        <v>66</v>
      </c>
      <c r="C160" t="s">
        <v>219</v>
      </c>
      <c r="D160" t="s">
        <v>346</v>
      </c>
      <c r="E160" s="28">
        <v>24833</v>
      </c>
      <c r="F160" t="s">
        <v>203</v>
      </c>
      <c r="G160" t="s">
        <v>46</v>
      </c>
    </row>
    <row r="161" spans="1:7" x14ac:dyDescent="0.15">
      <c r="A161">
        <v>18590</v>
      </c>
      <c r="B161" t="s">
        <v>347</v>
      </c>
      <c r="C161" t="s">
        <v>348</v>
      </c>
      <c r="D161" t="s">
        <v>349</v>
      </c>
      <c r="E161" s="28">
        <v>37034</v>
      </c>
      <c r="F161" t="s">
        <v>551</v>
      </c>
      <c r="G161" t="s">
        <v>46</v>
      </c>
    </row>
    <row r="162" spans="1:7" x14ac:dyDescent="0.15">
      <c r="A162">
        <v>18595</v>
      </c>
      <c r="B162" t="s">
        <v>350</v>
      </c>
      <c r="D162" t="s">
        <v>165</v>
      </c>
      <c r="E162" s="28">
        <v>28650</v>
      </c>
      <c r="F162" t="s">
        <v>124</v>
      </c>
      <c r="G162" t="s">
        <v>46</v>
      </c>
    </row>
    <row r="163" spans="1:7" x14ac:dyDescent="0.15">
      <c r="A163">
        <v>18656</v>
      </c>
      <c r="B163" t="s">
        <v>145</v>
      </c>
      <c r="C163" t="s">
        <v>351</v>
      </c>
      <c r="D163" t="s">
        <v>352</v>
      </c>
      <c r="E163" s="28">
        <v>22668</v>
      </c>
      <c r="F163" t="s">
        <v>63</v>
      </c>
      <c r="G163" t="s">
        <v>46</v>
      </c>
    </row>
    <row r="164" spans="1:7" x14ac:dyDescent="0.15">
      <c r="A164">
        <v>18657</v>
      </c>
      <c r="B164" t="s">
        <v>166</v>
      </c>
      <c r="C164" t="s">
        <v>76</v>
      </c>
      <c r="D164" t="s">
        <v>353</v>
      </c>
      <c r="E164" s="28">
        <v>37426</v>
      </c>
      <c r="F164" t="s">
        <v>94</v>
      </c>
      <c r="G164" t="s">
        <v>46</v>
      </c>
    </row>
    <row r="165" spans="1:7" x14ac:dyDescent="0.15">
      <c r="A165">
        <v>18659</v>
      </c>
      <c r="B165" t="s">
        <v>166</v>
      </c>
      <c r="C165" t="s">
        <v>76</v>
      </c>
      <c r="D165" t="s">
        <v>354</v>
      </c>
      <c r="E165" s="28">
        <v>38477</v>
      </c>
      <c r="F165" t="s">
        <v>94</v>
      </c>
      <c r="G165" t="s">
        <v>46</v>
      </c>
    </row>
    <row r="166" spans="1:7" x14ac:dyDescent="0.15">
      <c r="A166">
        <v>19443</v>
      </c>
      <c r="B166" t="s">
        <v>225</v>
      </c>
      <c r="C166" t="s">
        <v>285</v>
      </c>
      <c r="D166" t="s">
        <v>355</v>
      </c>
      <c r="E166" s="28">
        <v>37011</v>
      </c>
      <c r="F166" t="s">
        <v>124</v>
      </c>
      <c r="G166" t="s">
        <v>46</v>
      </c>
    </row>
    <row r="167" spans="1:7" x14ac:dyDescent="0.15">
      <c r="A167">
        <v>19464</v>
      </c>
      <c r="B167" t="s">
        <v>253</v>
      </c>
      <c r="C167" t="s">
        <v>254</v>
      </c>
      <c r="D167" t="s">
        <v>356</v>
      </c>
      <c r="E167" s="28">
        <v>36855</v>
      </c>
      <c r="F167" t="s">
        <v>132</v>
      </c>
      <c r="G167" t="s">
        <v>46</v>
      </c>
    </row>
    <row r="168" spans="1:7" x14ac:dyDescent="0.15">
      <c r="A168">
        <v>19499</v>
      </c>
      <c r="B168" t="s">
        <v>357</v>
      </c>
      <c r="C168" t="s">
        <v>358</v>
      </c>
      <c r="D168" t="s">
        <v>100</v>
      </c>
      <c r="E168" s="28">
        <v>38063</v>
      </c>
      <c r="F168" t="s">
        <v>94</v>
      </c>
      <c r="G168" t="s">
        <v>46</v>
      </c>
    </row>
    <row r="169" spans="1:7" x14ac:dyDescent="0.15">
      <c r="A169">
        <v>19530</v>
      </c>
      <c r="B169" t="s">
        <v>359</v>
      </c>
      <c r="D169" t="s">
        <v>360</v>
      </c>
      <c r="E169" s="28">
        <v>31414</v>
      </c>
      <c r="F169" t="s">
        <v>94</v>
      </c>
      <c r="G169" t="s">
        <v>46</v>
      </c>
    </row>
    <row r="170" spans="1:7" x14ac:dyDescent="0.15">
      <c r="A170">
        <v>19617</v>
      </c>
      <c r="B170" t="s">
        <v>357</v>
      </c>
      <c r="C170" t="s">
        <v>576</v>
      </c>
      <c r="D170" t="s">
        <v>111</v>
      </c>
      <c r="E170" s="28">
        <v>25054</v>
      </c>
      <c r="F170" t="s">
        <v>94</v>
      </c>
      <c r="G170" t="s">
        <v>46</v>
      </c>
    </row>
    <row r="171" spans="1:7" x14ac:dyDescent="0.15">
      <c r="A171">
        <v>19862</v>
      </c>
      <c r="B171" t="s">
        <v>361</v>
      </c>
      <c r="D171" t="s">
        <v>362</v>
      </c>
      <c r="E171" s="28">
        <v>26141</v>
      </c>
      <c r="F171" t="s">
        <v>85</v>
      </c>
      <c r="G171" t="s">
        <v>46</v>
      </c>
    </row>
    <row r="172" spans="1:7" x14ac:dyDescent="0.15">
      <c r="A172">
        <v>19991</v>
      </c>
      <c r="B172" t="s">
        <v>363</v>
      </c>
      <c r="C172" t="s">
        <v>336</v>
      </c>
      <c r="D172" t="s">
        <v>133</v>
      </c>
      <c r="E172" s="28">
        <v>38565</v>
      </c>
      <c r="F172" t="s">
        <v>94</v>
      </c>
      <c r="G172" t="s">
        <v>46</v>
      </c>
    </row>
    <row r="173" spans="1:7" x14ac:dyDescent="0.15">
      <c r="A173">
        <v>20606</v>
      </c>
      <c r="B173" t="s">
        <v>123</v>
      </c>
      <c r="C173" t="s">
        <v>364</v>
      </c>
      <c r="D173" t="s">
        <v>365</v>
      </c>
      <c r="E173" s="28">
        <v>36899</v>
      </c>
      <c r="F173" t="s">
        <v>94</v>
      </c>
      <c r="G173" t="s">
        <v>46</v>
      </c>
    </row>
    <row r="174" spans="1:7" x14ac:dyDescent="0.15">
      <c r="A174">
        <v>21000</v>
      </c>
      <c r="B174" t="s">
        <v>171</v>
      </c>
      <c r="C174" t="s">
        <v>577</v>
      </c>
      <c r="D174" t="s">
        <v>355</v>
      </c>
      <c r="E174" s="28">
        <v>35780</v>
      </c>
      <c r="F174" t="s">
        <v>112</v>
      </c>
      <c r="G174" t="s">
        <v>46</v>
      </c>
    </row>
    <row r="175" spans="1:7" x14ac:dyDescent="0.15">
      <c r="A175">
        <v>21061</v>
      </c>
      <c r="B175" t="s">
        <v>366</v>
      </c>
      <c r="C175" t="s">
        <v>77</v>
      </c>
      <c r="D175" t="s">
        <v>367</v>
      </c>
      <c r="E175" s="28">
        <v>37286</v>
      </c>
      <c r="F175" t="s">
        <v>108</v>
      </c>
      <c r="G175" t="s">
        <v>46</v>
      </c>
    </row>
    <row r="176" spans="1:7" x14ac:dyDescent="0.15">
      <c r="A176">
        <v>21062</v>
      </c>
      <c r="B176" t="s">
        <v>366</v>
      </c>
      <c r="C176" t="s">
        <v>77</v>
      </c>
      <c r="D176" t="s">
        <v>368</v>
      </c>
      <c r="E176" s="28">
        <v>38888</v>
      </c>
      <c r="F176" t="s">
        <v>116</v>
      </c>
      <c r="G176" t="s">
        <v>46</v>
      </c>
    </row>
    <row r="177" spans="1:7" x14ac:dyDescent="0.15">
      <c r="A177">
        <v>21063</v>
      </c>
      <c r="B177" t="s">
        <v>255</v>
      </c>
      <c r="D177" t="s">
        <v>369</v>
      </c>
      <c r="E177" s="28">
        <v>39290</v>
      </c>
      <c r="F177" t="s">
        <v>116</v>
      </c>
      <c r="G177" t="s">
        <v>46</v>
      </c>
    </row>
    <row r="178" spans="1:7" x14ac:dyDescent="0.15">
      <c r="A178">
        <v>21077</v>
      </c>
      <c r="B178" t="s">
        <v>337</v>
      </c>
      <c r="C178" t="s">
        <v>338</v>
      </c>
      <c r="D178" t="s">
        <v>370</v>
      </c>
      <c r="E178" s="28">
        <v>37684</v>
      </c>
      <c r="F178" t="s">
        <v>45</v>
      </c>
      <c r="G178" t="s">
        <v>46</v>
      </c>
    </row>
    <row r="179" spans="1:7" x14ac:dyDescent="0.15">
      <c r="A179">
        <v>21080</v>
      </c>
      <c r="B179" t="s">
        <v>371</v>
      </c>
      <c r="C179" t="s">
        <v>372</v>
      </c>
      <c r="D179" t="s">
        <v>373</v>
      </c>
      <c r="E179" s="28">
        <v>38133</v>
      </c>
      <c r="F179" t="s">
        <v>78</v>
      </c>
      <c r="G179" t="s">
        <v>46</v>
      </c>
    </row>
    <row r="180" spans="1:7" x14ac:dyDescent="0.15">
      <c r="A180">
        <v>21164</v>
      </c>
      <c r="B180" t="s">
        <v>374</v>
      </c>
      <c r="C180" t="s">
        <v>375</v>
      </c>
      <c r="D180" t="s">
        <v>155</v>
      </c>
      <c r="E180" s="28">
        <v>37046</v>
      </c>
      <c r="F180" t="s">
        <v>104</v>
      </c>
      <c r="G180" t="s">
        <v>46</v>
      </c>
    </row>
    <row r="181" spans="1:7" x14ac:dyDescent="0.15">
      <c r="A181">
        <v>21166</v>
      </c>
      <c r="B181" t="s">
        <v>376</v>
      </c>
      <c r="C181" t="s">
        <v>377</v>
      </c>
      <c r="D181" t="s">
        <v>218</v>
      </c>
      <c r="E181" s="28">
        <v>35992</v>
      </c>
      <c r="F181" t="s">
        <v>104</v>
      </c>
      <c r="G181" t="s">
        <v>46</v>
      </c>
    </row>
    <row r="182" spans="1:7" x14ac:dyDescent="0.15">
      <c r="A182">
        <v>21167</v>
      </c>
      <c r="B182" t="s">
        <v>328</v>
      </c>
      <c r="C182" t="s">
        <v>378</v>
      </c>
      <c r="D182" t="s">
        <v>355</v>
      </c>
      <c r="E182" s="28">
        <v>25631</v>
      </c>
      <c r="F182" t="s">
        <v>104</v>
      </c>
      <c r="G182" t="s">
        <v>46</v>
      </c>
    </row>
    <row r="183" spans="1:7" x14ac:dyDescent="0.15">
      <c r="A183">
        <v>21913</v>
      </c>
      <c r="B183" t="s">
        <v>379</v>
      </c>
      <c r="C183" t="s">
        <v>380</v>
      </c>
      <c r="D183" t="s">
        <v>215</v>
      </c>
      <c r="E183" s="28">
        <v>37276</v>
      </c>
      <c r="F183" t="s">
        <v>63</v>
      </c>
      <c r="G183" t="s">
        <v>46</v>
      </c>
    </row>
    <row r="184" spans="1:7" x14ac:dyDescent="0.15">
      <c r="A184">
        <v>22171</v>
      </c>
      <c r="B184" t="s">
        <v>128</v>
      </c>
      <c r="C184" t="s">
        <v>50</v>
      </c>
      <c r="D184" t="s">
        <v>56</v>
      </c>
      <c r="E184" s="28">
        <v>26134</v>
      </c>
      <c r="F184" t="s">
        <v>156</v>
      </c>
      <c r="G184" t="s">
        <v>46</v>
      </c>
    </row>
    <row r="185" spans="1:7" x14ac:dyDescent="0.15">
      <c r="A185">
        <v>22173</v>
      </c>
      <c r="B185" t="s">
        <v>336</v>
      </c>
      <c r="C185" t="s">
        <v>82</v>
      </c>
      <c r="D185" t="s">
        <v>201</v>
      </c>
      <c r="E185" s="28">
        <v>29488</v>
      </c>
      <c r="F185" t="s">
        <v>156</v>
      </c>
      <c r="G185" t="s">
        <v>46</v>
      </c>
    </row>
    <row r="186" spans="1:7" x14ac:dyDescent="0.15">
      <c r="A186">
        <v>22176</v>
      </c>
      <c r="B186" t="s">
        <v>382</v>
      </c>
      <c r="D186" t="s">
        <v>383</v>
      </c>
      <c r="E186" s="28">
        <v>28597</v>
      </c>
      <c r="F186" t="s">
        <v>156</v>
      </c>
      <c r="G186" t="s">
        <v>46</v>
      </c>
    </row>
    <row r="187" spans="1:7" x14ac:dyDescent="0.15">
      <c r="A187">
        <v>22254</v>
      </c>
      <c r="B187" t="s">
        <v>182</v>
      </c>
      <c r="C187" t="s">
        <v>192</v>
      </c>
      <c r="D187" t="s">
        <v>384</v>
      </c>
      <c r="E187" s="28">
        <v>38553</v>
      </c>
      <c r="F187" t="s">
        <v>68</v>
      </c>
      <c r="G187" t="s">
        <v>46</v>
      </c>
    </row>
    <row r="188" spans="1:7" x14ac:dyDescent="0.15">
      <c r="A188">
        <v>22268</v>
      </c>
      <c r="B188" t="s">
        <v>123</v>
      </c>
      <c r="C188" t="s">
        <v>385</v>
      </c>
      <c r="D188" t="s">
        <v>277</v>
      </c>
      <c r="E188" s="28">
        <v>37808</v>
      </c>
      <c r="F188" t="s">
        <v>68</v>
      </c>
      <c r="G188" t="s">
        <v>46</v>
      </c>
    </row>
    <row r="189" spans="1:7" x14ac:dyDescent="0.15">
      <c r="A189">
        <v>22279</v>
      </c>
      <c r="B189" t="s">
        <v>386</v>
      </c>
      <c r="C189" t="s">
        <v>387</v>
      </c>
      <c r="D189" t="s">
        <v>111</v>
      </c>
      <c r="E189" s="28">
        <v>24693</v>
      </c>
      <c r="F189" t="s">
        <v>116</v>
      </c>
      <c r="G189" t="s">
        <v>46</v>
      </c>
    </row>
    <row r="190" spans="1:7" x14ac:dyDescent="0.15">
      <c r="A190">
        <v>22295</v>
      </c>
      <c r="B190" t="s">
        <v>114</v>
      </c>
      <c r="C190" t="s">
        <v>389</v>
      </c>
      <c r="D190" t="s">
        <v>352</v>
      </c>
      <c r="E190" s="28">
        <v>37501</v>
      </c>
      <c r="F190" t="s">
        <v>108</v>
      </c>
      <c r="G190" t="s">
        <v>46</v>
      </c>
    </row>
    <row r="191" spans="1:7" x14ac:dyDescent="0.15">
      <c r="A191">
        <v>22300</v>
      </c>
      <c r="B191" t="s">
        <v>390</v>
      </c>
      <c r="C191" t="s">
        <v>391</v>
      </c>
      <c r="D191" t="s">
        <v>392</v>
      </c>
      <c r="E191" s="28">
        <v>24824</v>
      </c>
      <c r="F191" t="s">
        <v>124</v>
      </c>
      <c r="G191" t="s">
        <v>46</v>
      </c>
    </row>
    <row r="192" spans="1:7" x14ac:dyDescent="0.15">
      <c r="A192">
        <v>22304</v>
      </c>
      <c r="B192" t="s">
        <v>82</v>
      </c>
      <c r="C192" t="s">
        <v>393</v>
      </c>
      <c r="D192" t="s">
        <v>49</v>
      </c>
      <c r="E192" s="28">
        <v>19949</v>
      </c>
      <c r="F192" t="s">
        <v>124</v>
      </c>
      <c r="G192" t="s">
        <v>46</v>
      </c>
    </row>
    <row r="193" spans="1:7" x14ac:dyDescent="0.15">
      <c r="A193">
        <v>22322</v>
      </c>
      <c r="B193" t="s">
        <v>48</v>
      </c>
      <c r="C193" t="s">
        <v>394</v>
      </c>
      <c r="D193" t="s">
        <v>395</v>
      </c>
      <c r="E193" s="28">
        <v>25821</v>
      </c>
      <c r="F193" t="s">
        <v>124</v>
      </c>
      <c r="G193" t="s">
        <v>46</v>
      </c>
    </row>
    <row r="194" spans="1:7" x14ac:dyDescent="0.15">
      <c r="A194">
        <v>22324</v>
      </c>
      <c r="B194" t="s">
        <v>396</v>
      </c>
      <c r="C194" t="s">
        <v>397</v>
      </c>
      <c r="D194" t="s">
        <v>88</v>
      </c>
      <c r="E194" s="28">
        <v>20776</v>
      </c>
      <c r="F194" t="s">
        <v>124</v>
      </c>
      <c r="G194" t="s">
        <v>46</v>
      </c>
    </row>
    <row r="195" spans="1:7" x14ac:dyDescent="0.15">
      <c r="A195">
        <v>22366</v>
      </c>
      <c r="B195" t="s">
        <v>398</v>
      </c>
      <c r="D195" t="s">
        <v>399</v>
      </c>
      <c r="E195" s="28">
        <v>31017</v>
      </c>
      <c r="F195" t="s">
        <v>45</v>
      </c>
      <c r="G195" t="s">
        <v>46</v>
      </c>
    </row>
    <row r="196" spans="1:7" x14ac:dyDescent="0.15">
      <c r="A196">
        <v>22425</v>
      </c>
      <c r="B196" t="s">
        <v>400</v>
      </c>
      <c r="C196" t="s">
        <v>401</v>
      </c>
      <c r="D196" t="s">
        <v>218</v>
      </c>
      <c r="E196" s="28">
        <v>36835</v>
      </c>
      <c r="F196" t="s">
        <v>112</v>
      </c>
      <c r="G196" t="s">
        <v>46</v>
      </c>
    </row>
    <row r="197" spans="1:7" x14ac:dyDescent="0.15">
      <c r="A197">
        <v>22429</v>
      </c>
      <c r="B197" t="s">
        <v>252</v>
      </c>
      <c r="C197" t="s">
        <v>242</v>
      </c>
      <c r="D197" t="s">
        <v>402</v>
      </c>
      <c r="E197" s="28">
        <v>37672</v>
      </c>
      <c r="F197" t="s">
        <v>78</v>
      </c>
      <c r="G197" t="s">
        <v>46</v>
      </c>
    </row>
    <row r="198" spans="1:7" x14ac:dyDescent="0.15">
      <c r="A198">
        <v>22439</v>
      </c>
      <c r="B198" t="s">
        <v>578</v>
      </c>
      <c r="C198" t="s">
        <v>579</v>
      </c>
      <c r="D198" t="s">
        <v>580</v>
      </c>
      <c r="E198" s="28">
        <v>31860</v>
      </c>
      <c r="F198" t="s">
        <v>108</v>
      </c>
      <c r="G198" t="s">
        <v>46</v>
      </c>
    </row>
    <row r="199" spans="1:7" x14ac:dyDescent="0.15">
      <c r="A199">
        <v>22455</v>
      </c>
      <c r="B199" t="s">
        <v>366</v>
      </c>
      <c r="C199" t="s">
        <v>123</v>
      </c>
      <c r="D199" t="s">
        <v>581</v>
      </c>
      <c r="E199" s="28">
        <v>24844</v>
      </c>
      <c r="F199" t="s">
        <v>116</v>
      </c>
      <c r="G199" t="s">
        <v>46</v>
      </c>
    </row>
    <row r="200" spans="1:7" x14ac:dyDescent="0.15">
      <c r="A200">
        <v>22482</v>
      </c>
      <c r="B200" t="s">
        <v>403</v>
      </c>
      <c r="C200" t="s">
        <v>404</v>
      </c>
      <c r="D200" t="s">
        <v>146</v>
      </c>
      <c r="E200" s="28">
        <v>37391</v>
      </c>
      <c r="F200" t="s">
        <v>108</v>
      </c>
      <c r="G200" t="s">
        <v>46</v>
      </c>
    </row>
    <row r="201" spans="1:7" x14ac:dyDescent="0.15">
      <c r="A201">
        <v>22485</v>
      </c>
      <c r="B201" t="s">
        <v>403</v>
      </c>
      <c r="C201" t="s">
        <v>336</v>
      </c>
      <c r="D201" t="s">
        <v>405</v>
      </c>
      <c r="E201" s="28">
        <v>23805</v>
      </c>
      <c r="F201" t="s">
        <v>406</v>
      </c>
      <c r="G201" t="s">
        <v>46</v>
      </c>
    </row>
    <row r="202" spans="1:7" x14ac:dyDescent="0.15">
      <c r="A202">
        <v>22486</v>
      </c>
      <c r="B202" t="s">
        <v>407</v>
      </c>
      <c r="C202" t="s">
        <v>408</v>
      </c>
      <c r="D202" t="s">
        <v>409</v>
      </c>
      <c r="E202" s="28">
        <v>25418</v>
      </c>
      <c r="F202" t="s">
        <v>406</v>
      </c>
      <c r="G202" t="s">
        <v>46</v>
      </c>
    </row>
    <row r="203" spans="1:7" x14ac:dyDescent="0.15">
      <c r="A203">
        <v>22487</v>
      </c>
      <c r="B203" t="s">
        <v>410</v>
      </c>
      <c r="C203" t="s">
        <v>410</v>
      </c>
      <c r="D203" t="s">
        <v>411</v>
      </c>
      <c r="E203" s="28">
        <v>27873</v>
      </c>
      <c r="F203" t="s">
        <v>406</v>
      </c>
      <c r="G203" t="s">
        <v>46</v>
      </c>
    </row>
    <row r="204" spans="1:7" x14ac:dyDescent="0.15">
      <c r="A204">
        <v>22489</v>
      </c>
      <c r="B204" t="s">
        <v>412</v>
      </c>
      <c r="C204" t="s">
        <v>413</v>
      </c>
      <c r="D204" t="s">
        <v>414</v>
      </c>
      <c r="E204" s="28">
        <v>37740</v>
      </c>
      <c r="F204" t="s">
        <v>406</v>
      </c>
      <c r="G204" t="s">
        <v>46</v>
      </c>
    </row>
    <row r="205" spans="1:7" x14ac:dyDescent="0.15">
      <c r="A205">
        <v>22490</v>
      </c>
      <c r="B205" t="s">
        <v>415</v>
      </c>
      <c r="C205" t="s">
        <v>416</v>
      </c>
      <c r="D205" t="s">
        <v>218</v>
      </c>
      <c r="E205" s="28">
        <v>37134</v>
      </c>
      <c r="F205" t="s">
        <v>63</v>
      </c>
      <c r="G205" t="s">
        <v>46</v>
      </c>
    </row>
    <row r="206" spans="1:7" x14ac:dyDescent="0.15">
      <c r="A206">
        <v>22573</v>
      </c>
      <c r="B206" t="s">
        <v>417</v>
      </c>
      <c r="D206" t="s">
        <v>418</v>
      </c>
      <c r="E206" s="28">
        <v>23147</v>
      </c>
      <c r="F206" t="s">
        <v>94</v>
      </c>
      <c r="G206" t="s">
        <v>46</v>
      </c>
    </row>
    <row r="207" spans="1:7" x14ac:dyDescent="0.15">
      <c r="A207">
        <v>22575</v>
      </c>
      <c r="B207" t="s">
        <v>336</v>
      </c>
      <c r="C207" t="s">
        <v>419</v>
      </c>
      <c r="D207" t="s">
        <v>420</v>
      </c>
      <c r="E207" s="28">
        <v>38015</v>
      </c>
      <c r="F207" t="s">
        <v>45</v>
      </c>
      <c r="G207" t="s">
        <v>46</v>
      </c>
    </row>
    <row r="208" spans="1:7" x14ac:dyDescent="0.15">
      <c r="A208">
        <v>22577</v>
      </c>
      <c r="B208" t="s">
        <v>336</v>
      </c>
      <c r="C208" t="s">
        <v>582</v>
      </c>
      <c r="D208" t="s">
        <v>420</v>
      </c>
      <c r="E208" s="28">
        <v>26480</v>
      </c>
      <c r="F208" t="s">
        <v>45</v>
      </c>
      <c r="G208" t="s">
        <v>46</v>
      </c>
    </row>
    <row r="209" spans="1:7" x14ac:dyDescent="0.15">
      <c r="A209">
        <v>22600</v>
      </c>
      <c r="B209" t="s">
        <v>386</v>
      </c>
      <c r="C209" t="s">
        <v>128</v>
      </c>
      <c r="D209" t="s">
        <v>421</v>
      </c>
      <c r="E209" s="28">
        <v>38261</v>
      </c>
      <c r="F209" t="s">
        <v>116</v>
      </c>
      <c r="G209" t="s">
        <v>46</v>
      </c>
    </row>
    <row r="210" spans="1:7" x14ac:dyDescent="0.15">
      <c r="A210">
        <v>22612</v>
      </c>
      <c r="B210" t="s">
        <v>123</v>
      </c>
      <c r="C210" t="s">
        <v>423</v>
      </c>
      <c r="D210" t="s">
        <v>368</v>
      </c>
      <c r="E210" s="28">
        <v>38511</v>
      </c>
      <c r="F210" t="s">
        <v>116</v>
      </c>
      <c r="G210" t="s">
        <v>46</v>
      </c>
    </row>
    <row r="211" spans="1:7" x14ac:dyDescent="0.15">
      <c r="A211">
        <v>22711</v>
      </c>
      <c r="B211" t="s">
        <v>424</v>
      </c>
      <c r="C211" t="s">
        <v>425</v>
      </c>
      <c r="D211" t="s">
        <v>172</v>
      </c>
      <c r="E211" s="28">
        <v>37541</v>
      </c>
      <c r="F211" t="s">
        <v>204</v>
      </c>
      <c r="G211" t="s">
        <v>46</v>
      </c>
    </row>
    <row r="212" spans="1:7" x14ac:dyDescent="0.15">
      <c r="A212">
        <v>22758</v>
      </c>
      <c r="B212" t="s">
        <v>336</v>
      </c>
      <c r="C212" t="s">
        <v>583</v>
      </c>
      <c r="D212" t="s">
        <v>584</v>
      </c>
      <c r="E212" s="28">
        <v>22211</v>
      </c>
      <c r="F212" t="s">
        <v>45</v>
      </c>
      <c r="G212" t="s">
        <v>46</v>
      </c>
    </row>
    <row r="213" spans="1:7" x14ac:dyDescent="0.15">
      <c r="A213">
        <v>22761</v>
      </c>
      <c r="B213" t="s">
        <v>135</v>
      </c>
      <c r="C213" t="s">
        <v>334</v>
      </c>
      <c r="D213" t="s">
        <v>335</v>
      </c>
      <c r="E213" s="28">
        <v>31756</v>
      </c>
      <c r="F213" t="s">
        <v>45</v>
      </c>
      <c r="G213" t="s">
        <v>46</v>
      </c>
    </row>
    <row r="214" spans="1:7" x14ac:dyDescent="0.15">
      <c r="A214">
        <v>23173</v>
      </c>
      <c r="B214" t="s">
        <v>427</v>
      </c>
      <c r="C214" t="s">
        <v>428</v>
      </c>
      <c r="D214" t="s">
        <v>211</v>
      </c>
      <c r="E214" s="28">
        <v>37197</v>
      </c>
      <c r="F214" t="s">
        <v>203</v>
      </c>
      <c r="G214" t="s">
        <v>46</v>
      </c>
    </row>
    <row r="215" spans="1:7" x14ac:dyDescent="0.15">
      <c r="A215">
        <v>23175</v>
      </c>
      <c r="B215" t="s">
        <v>64</v>
      </c>
      <c r="C215" t="s">
        <v>429</v>
      </c>
      <c r="D215" t="s">
        <v>430</v>
      </c>
      <c r="E215" s="28">
        <v>19392</v>
      </c>
      <c r="F215" t="s">
        <v>124</v>
      </c>
      <c r="G215" t="s">
        <v>46</v>
      </c>
    </row>
    <row r="216" spans="1:7" x14ac:dyDescent="0.15">
      <c r="A216">
        <v>23177</v>
      </c>
      <c r="B216" t="s">
        <v>263</v>
      </c>
      <c r="C216" t="s">
        <v>431</v>
      </c>
      <c r="D216" t="s">
        <v>131</v>
      </c>
      <c r="E216" s="28">
        <v>22458</v>
      </c>
      <c r="F216" t="s">
        <v>203</v>
      </c>
      <c r="G216" t="s">
        <v>46</v>
      </c>
    </row>
    <row r="217" spans="1:7" x14ac:dyDescent="0.15">
      <c r="A217">
        <v>23212</v>
      </c>
      <c r="B217" t="s">
        <v>432</v>
      </c>
      <c r="C217" t="s">
        <v>77</v>
      </c>
      <c r="D217" t="s">
        <v>52</v>
      </c>
      <c r="E217" s="28">
        <v>32927</v>
      </c>
      <c r="F217" t="s">
        <v>53</v>
      </c>
      <c r="G217" t="s">
        <v>46</v>
      </c>
    </row>
    <row r="218" spans="1:7" x14ac:dyDescent="0.15">
      <c r="A218">
        <v>24063</v>
      </c>
      <c r="B218" t="s">
        <v>82</v>
      </c>
      <c r="C218" t="s">
        <v>57</v>
      </c>
      <c r="D218" t="s">
        <v>165</v>
      </c>
      <c r="E218" s="28">
        <v>38802</v>
      </c>
      <c r="F218" t="s">
        <v>94</v>
      </c>
      <c r="G218" t="s">
        <v>46</v>
      </c>
    </row>
    <row r="219" spans="1:7" x14ac:dyDescent="0.15">
      <c r="A219">
        <v>24163</v>
      </c>
      <c r="B219" t="s">
        <v>358</v>
      </c>
      <c r="C219" t="s">
        <v>433</v>
      </c>
      <c r="D219" t="s">
        <v>434</v>
      </c>
      <c r="E219" s="28">
        <v>37885</v>
      </c>
      <c r="F219" t="s">
        <v>94</v>
      </c>
      <c r="G219" t="s">
        <v>46</v>
      </c>
    </row>
    <row r="220" spans="1:7" x14ac:dyDescent="0.15">
      <c r="A220">
        <v>26909</v>
      </c>
      <c r="B220" t="s">
        <v>76</v>
      </c>
      <c r="C220" t="s">
        <v>193</v>
      </c>
      <c r="D220" t="s">
        <v>585</v>
      </c>
      <c r="E220" s="28">
        <v>38383</v>
      </c>
      <c r="F220" t="s">
        <v>132</v>
      </c>
      <c r="G220" t="s">
        <v>46</v>
      </c>
    </row>
    <row r="221" spans="1:7" x14ac:dyDescent="0.15">
      <c r="A221">
        <v>26910</v>
      </c>
      <c r="B221" t="s">
        <v>252</v>
      </c>
      <c r="C221" t="s">
        <v>242</v>
      </c>
      <c r="D221" t="s">
        <v>435</v>
      </c>
      <c r="E221" s="28">
        <v>38438</v>
      </c>
      <c r="F221" t="s">
        <v>116</v>
      </c>
      <c r="G221" t="s">
        <v>46</v>
      </c>
    </row>
    <row r="222" spans="1:7" x14ac:dyDescent="0.15">
      <c r="A222">
        <v>26912</v>
      </c>
      <c r="B222" t="s">
        <v>436</v>
      </c>
      <c r="C222" t="s">
        <v>76</v>
      </c>
      <c r="D222" t="s">
        <v>312</v>
      </c>
      <c r="E222" s="28">
        <v>32874</v>
      </c>
      <c r="F222" t="s">
        <v>116</v>
      </c>
      <c r="G222" t="s">
        <v>46</v>
      </c>
    </row>
    <row r="223" spans="1:7" x14ac:dyDescent="0.15">
      <c r="A223">
        <v>27196</v>
      </c>
      <c r="B223" t="s">
        <v>437</v>
      </c>
      <c r="C223" t="s">
        <v>438</v>
      </c>
      <c r="D223" t="s">
        <v>439</v>
      </c>
      <c r="E223" s="28">
        <v>37256</v>
      </c>
      <c r="F223" t="s">
        <v>63</v>
      </c>
      <c r="G223" t="s">
        <v>46</v>
      </c>
    </row>
    <row r="224" spans="1:7" x14ac:dyDescent="0.15">
      <c r="A224">
        <v>27197</v>
      </c>
      <c r="B224" t="s">
        <v>440</v>
      </c>
      <c r="C224" t="s">
        <v>441</v>
      </c>
      <c r="D224" t="s">
        <v>111</v>
      </c>
      <c r="E224" s="28">
        <v>37878</v>
      </c>
      <c r="F224" t="s">
        <v>63</v>
      </c>
      <c r="G224" t="s">
        <v>46</v>
      </c>
    </row>
    <row r="225" spans="1:7" x14ac:dyDescent="0.15">
      <c r="A225">
        <v>27243</v>
      </c>
      <c r="B225" t="s">
        <v>347</v>
      </c>
      <c r="C225" t="s">
        <v>348</v>
      </c>
      <c r="D225" t="s">
        <v>90</v>
      </c>
      <c r="E225" s="28">
        <v>38952</v>
      </c>
      <c r="F225" t="s">
        <v>203</v>
      </c>
      <c r="G225" t="s">
        <v>46</v>
      </c>
    </row>
    <row r="226" spans="1:7" x14ac:dyDescent="0.15">
      <c r="A226">
        <v>27257</v>
      </c>
      <c r="B226" t="s">
        <v>416</v>
      </c>
      <c r="C226" t="s">
        <v>128</v>
      </c>
      <c r="D226" t="s">
        <v>586</v>
      </c>
      <c r="E226" s="28">
        <v>25645</v>
      </c>
      <c r="F226" t="s">
        <v>406</v>
      </c>
      <c r="G226" t="s">
        <v>46</v>
      </c>
    </row>
    <row r="227" spans="1:7" x14ac:dyDescent="0.15">
      <c r="A227">
        <v>27275</v>
      </c>
      <c r="B227" t="s">
        <v>207</v>
      </c>
      <c r="C227" t="s">
        <v>442</v>
      </c>
      <c r="D227" t="s">
        <v>426</v>
      </c>
      <c r="E227" s="28">
        <v>35666</v>
      </c>
      <c r="F227" t="s">
        <v>94</v>
      </c>
      <c r="G227" t="s">
        <v>46</v>
      </c>
    </row>
    <row r="228" spans="1:7" x14ac:dyDescent="0.15">
      <c r="A228">
        <v>27300</v>
      </c>
      <c r="B228" t="s">
        <v>443</v>
      </c>
      <c r="C228" t="s">
        <v>291</v>
      </c>
      <c r="D228" t="s">
        <v>65</v>
      </c>
      <c r="E228" s="28">
        <v>25732</v>
      </c>
      <c r="F228" t="s">
        <v>156</v>
      </c>
      <c r="G228" t="s">
        <v>46</v>
      </c>
    </row>
    <row r="229" spans="1:7" x14ac:dyDescent="0.15">
      <c r="A229">
        <v>27303</v>
      </c>
      <c r="B229" t="s">
        <v>444</v>
      </c>
      <c r="C229" t="s">
        <v>155</v>
      </c>
      <c r="D229" t="s">
        <v>445</v>
      </c>
      <c r="E229" s="28">
        <v>25559</v>
      </c>
      <c r="F229" t="s">
        <v>156</v>
      </c>
      <c r="G229" t="s">
        <v>46</v>
      </c>
    </row>
    <row r="230" spans="1:7" x14ac:dyDescent="0.15">
      <c r="A230">
        <v>27304</v>
      </c>
      <c r="B230" t="s">
        <v>182</v>
      </c>
      <c r="C230" t="s">
        <v>446</v>
      </c>
      <c r="D230" t="s">
        <v>447</v>
      </c>
      <c r="E230" s="28">
        <v>19911</v>
      </c>
      <c r="F230" t="s">
        <v>156</v>
      </c>
      <c r="G230" t="s">
        <v>46</v>
      </c>
    </row>
    <row r="231" spans="1:7" x14ac:dyDescent="0.15">
      <c r="A231">
        <v>27309</v>
      </c>
      <c r="B231" t="s">
        <v>57</v>
      </c>
      <c r="C231" t="s">
        <v>448</v>
      </c>
      <c r="D231" t="s">
        <v>449</v>
      </c>
      <c r="E231" s="28">
        <v>38549</v>
      </c>
      <c r="F231" t="s">
        <v>68</v>
      </c>
      <c r="G231" t="s">
        <v>46</v>
      </c>
    </row>
    <row r="232" spans="1:7" x14ac:dyDescent="0.15">
      <c r="A232">
        <v>27310</v>
      </c>
      <c r="B232" t="s">
        <v>192</v>
      </c>
      <c r="C232" t="s">
        <v>86</v>
      </c>
      <c r="D232" t="s">
        <v>450</v>
      </c>
      <c r="E232" s="28">
        <v>38470</v>
      </c>
      <c r="F232" t="s">
        <v>68</v>
      </c>
      <c r="G232" t="s">
        <v>46</v>
      </c>
    </row>
    <row r="233" spans="1:7" x14ac:dyDescent="0.15">
      <c r="A233">
        <v>27331</v>
      </c>
      <c r="B233" t="s">
        <v>328</v>
      </c>
      <c r="C233" t="s">
        <v>57</v>
      </c>
      <c r="D233" t="s">
        <v>451</v>
      </c>
      <c r="E233" s="28">
        <v>39745</v>
      </c>
      <c r="F233" t="s">
        <v>104</v>
      </c>
      <c r="G233" t="s">
        <v>46</v>
      </c>
    </row>
    <row r="234" spans="1:7" x14ac:dyDescent="0.15">
      <c r="A234">
        <v>27335</v>
      </c>
      <c r="B234" t="s">
        <v>388</v>
      </c>
      <c r="C234" t="s">
        <v>348</v>
      </c>
      <c r="D234" t="s">
        <v>165</v>
      </c>
      <c r="E234" s="28">
        <v>36939</v>
      </c>
      <c r="F234" t="s">
        <v>156</v>
      </c>
      <c r="G234" t="s">
        <v>46</v>
      </c>
    </row>
    <row r="235" spans="1:7" x14ac:dyDescent="0.15">
      <c r="A235">
        <v>27374</v>
      </c>
      <c r="B235" t="s">
        <v>86</v>
      </c>
      <c r="C235" t="s">
        <v>50</v>
      </c>
      <c r="D235" t="s">
        <v>146</v>
      </c>
      <c r="E235" s="28">
        <v>36662</v>
      </c>
      <c r="F235" t="s">
        <v>45</v>
      </c>
      <c r="G235" t="s">
        <v>46</v>
      </c>
    </row>
    <row r="236" spans="1:7" x14ac:dyDescent="0.15">
      <c r="A236">
        <v>27377</v>
      </c>
      <c r="B236" t="s">
        <v>452</v>
      </c>
      <c r="C236" t="s">
        <v>82</v>
      </c>
      <c r="D236" t="s">
        <v>291</v>
      </c>
      <c r="E236" s="28">
        <v>38987</v>
      </c>
      <c r="F236" t="s">
        <v>45</v>
      </c>
      <c r="G236" t="s">
        <v>46</v>
      </c>
    </row>
    <row r="237" spans="1:7" x14ac:dyDescent="0.15">
      <c r="A237">
        <v>27378</v>
      </c>
      <c r="B237" t="s">
        <v>453</v>
      </c>
      <c r="C237" t="s">
        <v>454</v>
      </c>
      <c r="D237" t="s">
        <v>402</v>
      </c>
      <c r="E237" s="28">
        <v>36803</v>
      </c>
      <c r="F237" t="s">
        <v>45</v>
      </c>
      <c r="G237" t="s">
        <v>46</v>
      </c>
    </row>
    <row r="238" spans="1:7" x14ac:dyDescent="0.15">
      <c r="A238">
        <v>27548</v>
      </c>
      <c r="B238" t="s">
        <v>252</v>
      </c>
      <c r="C238" t="s">
        <v>587</v>
      </c>
      <c r="D238" t="s">
        <v>155</v>
      </c>
      <c r="E238" s="28">
        <v>26114</v>
      </c>
      <c r="F238" t="s">
        <v>78</v>
      </c>
      <c r="G238" t="s">
        <v>46</v>
      </c>
    </row>
    <row r="239" spans="1:7" x14ac:dyDescent="0.15">
      <c r="A239">
        <v>27549</v>
      </c>
      <c r="B239" t="s">
        <v>242</v>
      </c>
      <c r="C239" t="s">
        <v>239</v>
      </c>
      <c r="D239" t="s">
        <v>588</v>
      </c>
      <c r="E239" s="28">
        <v>25926</v>
      </c>
      <c r="F239" t="s">
        <v>78</v>
      </c>
      <c r="G239" t="s">
        <v>46</v>
      </c>
    </row>
    <row r="240" spans="1:7" x14ac:dyDescent="0.15">
      <c r="A240">
        <v>28131</v>
      </c>
      <c r="B240" t="s">
        <v>455</v>
      </c>
      <c r="C240" t="s">
        <v>266</v>
      </c>
      <c r="D240" t="s">
        <v>456</v>
      </c>
      <c r="E240" s="28">
        <v>37327</v>
      </c>
      <c r="F240" t="s">
        <v>45</v>
      </c>
      <c r="G240" t="s">
        <v>46</v>
      </c>
    </row>
    <row r="241" spans="1:7" x14ac:dyDescent="0.15">
      <c r="A241">
        <v>28793</v>
      </c>
      <c r="B241" t="s">
        <v>457</v>
      </c>
      <c r="C241" t="s">
        <v>123</v>
      </c>
      <c r="D241" t="s">
        <v>409</v>
      </c>
      <c r="E241" s="28">
        <v>31005</v>
      </c>
      <c r="F241" t="s">
        <v>45</v>
      </c>
      <c r="G241" t="s">
        <v>46</v>
      </c>
    </row>
    <row r="242" spans="1:7" x14ac:dyDescent="0.15">
      <c r="A242">
        <v>28801</v>
      </c>
      <c r="B242" t="s">
        <v>458</v>
      </c>
      <c r="C242" t="s">
        <v>459</v>
      </c>
      <c r="D242" t="s">
        <v>52</v>
      </c>
      <c r="E242" s="28">
        <v>38456</v>
      </c>
      <c r="F242" t="s">
        <v>45</v>
      </c>
      <c r="G242" t="s">
        <v>46</v>
      </c>
    </row>
    <row r="243" spans="1:7" x14ac:dyDescent="0.15">
      <c r="A243">
        <v>29048</v>
      </c>
      <c r="B243" t="s">
        <v>460</v>
      </c>
      <c r="D243" t="s">
        <v>461</v>
      </c>
      <c r="E243" s="28">
        <v>29706</v>
      </c>
      <c r="F243" t="s">
        <v>78</v>
      </c>
      <c r="G243" t="s">
        <v>46</v>
      </c>
    </row>
    <row r="244" spans="1:7" x14ac:dyDescent="0.15">
      <c r="A244">
        <v>29121</v>
      </c>
      <c r="B244" t="s">
        <v>462</v>
      </c>
      <c r="D244" t="s">
        <v>463</v>
      </c>
      <c r="E244" s="28">
        <v>22182</v>
      </c>
      <c r="F244" t="s">
        <v>53</v>
      </c>
      <c r="G244" t="s">
        <v>46</v>
      </c>
    </row>
    <row r="245" spans="1:7" x14ac:dyDescent="0.15">
      <c r="A245">
        <v>29283</v>
      </c>
      <c r="B245" t="s">
        <v>589</v>
      </c>
      <c r="D245" t="s">
        <v>590</v>
      </c>
      <c r="E245" s="28">
        <v>35613</v>
      </c>
      <c r="F245" t="s">
        <v>78</v>
      </c>
      <c r="G245" t="s">
        <v>46</v>
      </c>
    </row>
    <row r="246" spans="1:7" x14ac:dyDescent="0.15">
      <c r="A246">
        <v>29348</v>
      </c>
      <c r="B246" t="s">
        <v>464</v>
      </c>
      <c r="D246" t="s">
        <v>465</v>
      </c>
      <c r="E246" s="28">
        <v>19745</v>
      </c>
      <c r="F246" t="s">
        <v>156</v>
      </c>
      <c r="G246" t="s">
        <v>46</v>
      </c>
    </row>
    <row r="247" spans="1:7" x14ac:dyDescent="0.15">
      <c r="A247">
        <v>29350</v>
      </c>
      <c r="B247" t="s">
        <v>443</v>
      </c>
      <c r="C247" t="s">
        <v>291</v>
      </c>
      <c r="D247" t="s">
        <v>65</v>
      </c>
      <c r="E247" s="28">
        <v>25732</v>
      </c>
      <c r="F247" t="s">
        <v>156</v>
      </c>
      <c r="G247" t="s">
        <v>46</v>
      </c>
    </row>
    <row r="248" spans="1:7" x14ac:dyDescent="0.15">
      <c r="A248">
        <v>29422</v>
      </c>
      <c r="B248" t="s">
        <v>466</v>
      </c>
      <c r="D248" t="s">
        <v>467</v>
      </c>
      <c r="E248" s="28">
        <v>34187</v>
      </c>
      <c r="F248" t="s">
        <v>94</v>
      </c>
      <c r="G248" t="s">
        <v>46</v>
      </c>
    </row>
    <row r="249" spans="1:7" x14ac:dyDescent="0.15">
      <c r="A249">
        <v>29431</v>
      </c>
      <c r="B249" t="s">
        <v>228</v>
      </c>
      <c r="C249" t="s">
        <v>468</v>
      </c>
      <c r="D249" t="s">
        <v>111</v>
      </c>
      <c r="E249" s="28">
        <v>22625</v>
      </c>
      <c r="F249" t="s">
        <v>204</v>
      </c>
      <c r="G249" t="s">
        <v>46</v>
      </c>
    </row>
    <row r="250" spans="1:7" x14ac:dyDescent="0.15">
      <c r="A250">
        <v>29441</v>
      </c>
      <c r="B250" t="s">
        <v>469</v>
      </c>
      <c r="C250" t="s">
        <v>470</v>
      </c>
      <c r="D250" t="s">
        <v>187</v>
      </c>
      <c r="E250" s="28">
        <v>28666</v>
      </c>
      <c r="F250" t="s">
        <v>406</v>
      </c>
      <c r="G250" t="s">
        <v>46</v>
      </c>
    </row>
    <row r="251" spans="1:7" x14ac:dyDescent="0.15">
      <c r="A251">
        <v>29442</v>
      </c>
      <c r="B251" t="s">
        <v>471</v>
      </c>
      <c r="C251" t="s">
        <v>66</v>
      </c>
      <c r="D251" t="s">
        <v>56</v>
      </c>
      <c r="E251" s="28">
        <v>28639</v>
      </c>
      <c r="F251" t="s">
        <v>406</v>
      </c>
      <c r="G251" t="s">
        <v>46</v>
      </c>
    </row>
    <row r="252" spans="1:7" x14ac:dyDescent="0.15">
      <c r="A252">
        <v>29443</v>
      </c>
      <c r="B252" t="s">
        <v>413</v>
      </c>
      <c r="C252" t="s">
        <v>591</v>
      </c>
      <c r="D252" t="s">
        <v>592</v>
      </c>
      <c r="E252" s="28">
        <v>27700</v>
      </c>
      <c r="F252" t="s">
        <v>406</v>
      </c>
      <c r="G252" t="s">
        <v>46</v>
      </c>
    </row>
    <row r="253" spans="1:7" x14ac:dyDescent="0.15">
      <c r="A253">
        <v>29458</v>
      </c>
      <c r="B253" t="s">
        <v>61</v>
      </c>
      <c r="C253" t="s">
        <v>267</v>
      </c>
      <c r="D253" t="s">
        <v>472</v>
      </c>
      <c r="E253" s="28">
        <v>26098</v>
      </c>
      <c r="F253" t="s">
        <v>94</v>
      </c>
      <c r="G253" t="s">
        <v>46</v>
      </c>
    </row>
    <row r="254" spans="1:7" x14ac:dyDescent="0.15">
      <c r="A254">
        <v>29459</v>
      </c>
      <c r="B254" t="s">
        <v>66</v>
      </c>
      <c r="C254" t="s">
        <v>473</v>
      </c>
      <c r="D254" t="s">
        <v>65</v>
      </c>
      <c r="E254" s="28">
        <v>33792</v>
      </c>
      <c r="F254" t="s">
        <v>94</v>
      </c>
      <c r="G254" t="s">
        <v>46</v>
      </c>
    </row>
    <row r="255" spans="1:7" x14ac:dyDescent="0.15">
      <c r="A255">
        <v>29460</v>
      </c>
      <c r="B255" t="s">
        <v>474</v>
      </c>
      <c r="C255" t="s">
        <v>475</v>
      </c>
      <c r="D255" t="s">
        <v>476</v>
      </c>
      <c r="E255" s="28">
        <v>38643</v>
      </c>
      <c r="F255" t="s">
        <v>63</v>
      </c>
      <c r="G255" t="s">
        <v>46</v>
      </c>
    </row>
    <row r="256" spans="1:7" x14ac:dyDescent="0.15">
      <c r="A256">
        <v>29461</v>
      </c>
      <c r="B256" t="s">
        <v>477</v>
      </c>
      <c r="D256" t="s">
        <v>478</v>
      </c>
      <c r="E256" s="28">
        <v>37212</v>
      </c>
      <c r="F256" t="s">
        <v>94</v>
      </c>
      <c r="G256" t="s">
        <v>46</v>
      </c>
    </row>
    <row r="257" spans="1:7" x14ac:dyDescent="0.15">
      <c r="A257">
        <v>29462</v>
      </c>
      <c r="B257" t="s">
        <v>479</v>
      </c>
      <c r="C257" t="s">
        <v>480</v>
      </c>
      <c r="D257" t="s">
        <v>130</v>
      </c>
      <c r="E257" s="28">
        <v>38583</v>
      </c>
      <c r="F257" t="s">
        <v>63</v>
      </c>
      <c r="G257" t="s">
        <v>46</v>
      </c>
    </row>
    <row r="258" spans="1:7" x14ac:dyDescent="0.15">
      <c r="A258">
        <v>29485</v>
      </c>
      <c r="B258" t="s">
        <v>481</v>
      </c>
      <c r="D258" t="s">
        <v>482</v>
      </c>
      <c r="E258" s="28">
        <v>38723</v>
      </c>
      <c r="F258" t="s">
        <v>112</v>
      </c>
      <c r="G258" t="s">
        <v>46</v>
      </c>
    </row>
    <row r="259" spans="1:7" x14ac:dyDescent="0.15">
      <c r="A259">
        <v>29486</v>
      </c>
      <c r="B259" t="s">
        <v>364</v>
      </c>
      <c r="C259" t="s">
        <v>483</v>
      </c>
      <c r="D259" t="s">
        <v>220</v>
      </c>
      <c r="E259" s="28">
        <v>38407</v>
      </c>
      <c r="F259" t="s">
        <v>112</v>
      </c>
      <c r="G259" t="s">
        <v>46</v>
      </c>
    </row>
    <row r="260" spans="1:7" x14ac:dyDescent="0.15">
      <c r="A260">
        <v>29493</v>
      </c>
      <c r="B260" t="s">
        <v>484</v>
      </c>
      <c r="C260" t="s">
        <v>485</v>
      </c>
      <c r="D260" t="s">
        <v>486</v>
      </c>
      <c r="E260" s="28">
        <v>37721</v>
      </c>
      <c r="F260" t="s">
        <v>112</v>
      </c>
      <c r="G260" t="s">
        <v>46</v>
      </c>
    </row>
    <row r="261" spans="1:7" x14ac:dyDescent="0.15">
      <c r="A261">
        <v>29499</v>
      </c>
      <c r="B261" t="s">
        <v>123</v>
      </c>
      <c r="C261" t="s">
        <v>487</v>
      </c>
      <c r="D261" t="s">
        <v>318</v>
      </c>
      <c r="E261" s="28">
        <v>38217</v>
      </c>
      <c r="F261" t="s">
        <v>63</v>
      </c>
      <c r="G261" t="s">
        <v>46</v>
      </c>
    </row>
    <row r="262" spans="1:7" x14ac:dyDescent="0.15">
      <c r="A262">
        <v>29523</v>
      </c>
      <c r="B262" t="s">
        <v>488</v>
      </c>
      <c r="C262" t="s">
        <v>125</v>
      </c>
      <c r="D262" t="s">
        <v>489</v>
      </c>
      <c r="E262" s="28">
        <v>38407</v>
      </c>
      <c r="F262" t="s">
        <v>68</v>
      </c>
      <c r="G262" t="s">
        <v>46</v>
      </c>
    </row>
    <row r="263" spans="1:7" x14ac:dyDescent="0.15">
      <c r="A263">
        <v>29542</v>
      </c>
      <c r="B263" t="s">
        <v>57</v>
      </c>
      <c r="C263" t="s">
        <v>228</v>
      </c>
      <c r="D263" t="s">
        <v>155</v>
      </c>
      <c r="E263" s="28">
        <v>26537</v>
      </c>
      <c r="F263" t="s">
        <v>104</v>
      </c>
      <c r="G263" t="s">
        <v>46</v>
      </c>
    </row>
    <row r="264" spans="1:7" x14ac:dyDescent="0.15">
      <c r="A264">
        <v>29547</v>
      </c>
      <c r="B264" t="s">
        <v>490</v>
      </c>
      <c r="C264" t="s">
        <v>491</v>
      </c>
      <c r="D264" t="s">
        <v>492</v>
      </c>
      <c r="E264" s="28">
        <v>34294</v>
      </c>
      <c r="F264" t="s">
        <v>78</v>
      </c>
      <c r="G264" t="s">
        <v>46</v>
      </c>
    </row>
    <row r="265" spans="1:7" x14ac:dyDescent="0.15">
      <c r="A265">
        <v>29554</v>
      </c>
      <c r="B265" t="s">
        <v>226</v>
      </c>
      <c r="C265" t="s">
        <v>485</v>
      </c>
      <c r="D265" t="s">
        <v>493</v>
      </c>
      <c r="E265" s="28">
        <v>26490</v>
      </c>
      <c r="F265" t="s">
        <v>124</v>
      </c>
      <c r="G265" t="s">
        <v>46</v>
      </c>
    </row>
    <row r="266" spans="1:7" x14ac:dyDescent="0.15">
      <c r="A266">
        <v>29555</v>
      </c>
      <c r="B266" t="s">
        <v>251</v>
      </c>
      <c r="C266" t="s">
        <v>196</v>
      </c>
      <c r="D266" t="s">
        <v>494</v>
      </c>
      <c r="E266" s="28">
        <v>26396</v>
      </c>
      <c r="F266" t="s">
        <v>124</v>
      </c>
      <c r="G266" t="s">
        <v>46</v>
      </c>
    </row>
    <row r="267" spans="1:7" x14ac:dyDescent="0.15">
      <c r="A267">
        <v>29556</v>
      </c>
      <c r="B267" t="s">
        <v>495</v>
      </c>
      <c r="C267" t="s">
        <v>135</v>
      </c>
      <c r="D267" t="s">
        <v>496</v>
      </c>
      <c r="E267" s="28">
        <v>37810</v>
      </c>
      <c r="F267" t="s">
        <v>124</v>
      </c>
      <c r="G267" t="s">
        <v>46</v>
      </c>
    </row>
    <row r="268" spans="1:7" x14ac:dyDescent="0.15">
      <c r="A268">
        <v>29557</v>
      </c>
      <c r="B268" t="s">
        <v>226</v>
      </c>
      <c r="C268" t="s">
        <v>497</v>
      </c>
      <c r="D268" t="s">
        <v>215</v>
      </c>
      <c r="E268" s="28">
        <v>37758</v>
      </c>
      <c r="F268" t="s">
        <v>124</v>
      </c>
      <c r="G268" t="s">
        <v>46</v>
      </c>
    </row>
    <row r="269" spans="1:7" x14ac:dyDescent="0.15">
      <c r="A269">
        <v>29558</v>
      </c>
      <c r="B269" t="s">
        <v>66</v>
      </c>
      <c r="C269" t="s">
        <v>498</v>
      </c>
      <c r="D269" t="s">
        <v>405</v>
      </c>
      <c r="E269" s="28">
        <v>29348</v>
      </c>
      <c r="F269" t="s">
        <v>45</v>
      </c>
      <c r="G269" t="s">
        <v>46</v>
      </c>
    </row>
    <row r="270" spans="1:7" x14ac:dyDescent="0.15">
      <c r="A270">
        <v>29559</v>
      </c>
      <c r="B270" t="s">
        <v>499</v>
      </c>
      <c r="C270" t="s">
        <v>500</v>
      </c>
      <c r="D270" t="s">
        <v>342</v>
      </c>
      <c r="E270" s="28">
        <v>37871</v>
      </c>
      <c r="F270" t="s">
        <v>45</v>
      </c>
      <c r="G270" t="s">
        <v>46</v>
      </c>
    </row>
    <row r="271" spans="1:7" x14ac:dyDescent="0.15">
      <c r="A271">
        <v>29564</v>
      </c>
      <c r="B271" t="s">
        <v>501</v>
      </c>
      <c r="C271" t="s">
        <v>502</v>
      </c>
      <c r="D271" t="s">
        <v>414</v>
      </c>
      <c r="E271" s="28">
        <v>38691</v>
      </c>
      <c r="F271" t="s">
        <v>68</v>
      </c>
      <c r="G271" t="s">
        <v>46</v>
      </c>
    </row>
    <row r="272" spans="1:7" x14ac:dyDescent="0.15">
      <c r="A272">
        <v>29575</v>
      </c>
      <c r="B272" t="s">
        <v>503</v>
      </c>
      <c r="C272" t="s">
        <v>504</v>
      </c>
      <c r="D272" t="s">
        <v>318</v>
      </c>
      <c r="E272" s="28">
        <v>38315</v>
      </c>
      <c r="F272" t="s">
        <v>94</v>
      </c>
      <c r="G272" t="s">
        <v>46</v>
      </c>
    </row>
    <row r="273" spans="1:7" x14ac:dyDescent="0.15">
      <c r="A273">
        <v>29578</v>
      </c>
      <c r="B273" t="s">
        <v>403</v>
      </c>
      <c r="C273" t="s">
        <v>57</v>
      </c>
      <c r="D273" t="s">
        <v>505</v>
      </c>
      <c r="E273" s="28">
        <v>38276</v>
      </c>
      <c r="F273" t="s">
        <v>94</v>
      </c>
      <c r="G273" t="s">
        <v>46</v>
      </c>
    </row>
    <row r="274" spans="1:7" x14ac:dyDescent="0.15">
      <c r="A274">
        <v>30433</v>
      </c>
      <c r="B274" t="s">
        <v>506</v>
      </c>
      <c r="D274" t="s">
        <v>146</v>
      </c>
      <c r="E274" s="28">
        <v>38870</v>
      </c>
      <c r="F274" t="s">
        <v>203</v>
      </c>
      <c r="G274" t="s">
        <v>46</v>
      </c>
    </row>
    <row r="275" spans="1:7" x14ac:dyDescent="0.15">
      <c r="A275">
        <v>30817</v>
      </c>
      <c r="B275" t="s">
        <v>61</v>
      </c>
      <c r="C275" t="s">
        <v>593</v>
      </c>
      <c r="D275" t="s">
        <v>594</v>
      </c>
      <c r="E275" s="28">
        <v>38782</v>
      </c>
      <c r="F275" t="s">
        <v>94</v>
      </c>
      <c r="G275" t="s">
        <v>46</v>
      </c>
    </row>
    <row r="276" spans="1:7" x14ac:dyDescent="0.15">
      <c r="A276">
        <v>30819</v>
      </c>
      <c r="B276" t="s">
        <v>508</v>
      </c>
      <c r="D276" t="s">
        <v>509</v>
      </c>
      <c r="E276" s="28">
        <v>10566</v>
      </c>
      <c r="F276" t="s">
        <v>94</v>
      </c>
      <c r="G276" t="s">
        <v>46</v>
      </c>
    </row>
    <row r="277" spans="1:7" x14ac:dyDescent="0.15">
      <c r="A277">
        <v>30843</v>
      </c>
      <c r="B277" t="s">
        <v>510</v>
      </c>
      <c r="C277" t="s">
        <v>226</v>
      </c>
      <c r="D277" t="s">
        <v>165</v>
      </c>
      <c r="E277" s="28">
        <v>37579</v>
      </c>
      <c r="F277" t="s">
        <v>68</v>
      </c>
      <c r="G277" t="s">
        <v>46</v>
      </c>
    </row>
    <row r="278" spans="1:7" x14ac:dyDescent="0.15">
      <c r="A278">
        <v>30846</v>
      </c>
      <c r="B278" t="s">
        <v>511</v>
      </c>
      <c r="C278" t="s">
        <v>388</v>
      </c>
      <c r="D278" t="s">
        <v>144</v>
      </c>
      <c r="E278" s="28">
        <v>20905</v>
      </c>
      <c r="F278" t="s">
        <v>45</v>
      </c>
      <c r="G278" t="s">
        <v>46</v>
      </c>
    </row>
    <row r="279" spans="1:7" x14ac:dyDescent="0.15">
      <c r="A279">
        <v>30847</v>
      </c>
      <c r="B279" t="s">
        <v>468</v>
      </c>
      <c r="C279" t="s">
        <v>510</v>
      </c>
      <c r="D279" t="s">
        <v>355</v>
      </c>
      <c r="E279" s="28">
        <v>37882</v>
      </c>
      <c r="F279" t="s">
        <v>68</v>
      </c>
      <c r="G279" t="s">
        <v>46</v>
      </c>
    </row>
    <row r="280" spans="1:7" x14ac:dyDescent="0.15">
      <c r="A280">
        <v>30850</v>
      </c>
      <c r="B280" t="s">
        <v>191</v>
      </c>
      <c r="C280" t="s">
        <v>197</v>
      </c>
      <c r="D280" t="s">
        <v>513</v>
      </c>
      <c r="E280" s="28">
        <v>38126</v>
      </c>
      <c r="F280" t="s">
        <v>68</v>
      </c>
      <c r="G280" t="s">
        <v>46</v>
      </c>
    </row>
    <row r="281" spans="1:7" x14ac:dyDescent="0.15">
      <c r="A281">
        <v>30970</v>
      </c>
      <c r="B281" t="s">
        <v>514</v>
      </c>
      <c r="D281" t="s">
        <v>515</v>
      </c>
      <c r="E281" s="28">
        <v>25517</v>
      </c>
      <c r="F281" t="s">
        <v>94</v>
      </c>
      <c r="G281" t="s">
        <v>46</v>
      </c>
    </row>
    <row r="282" spans="1:7" x14ac:dyDescent="0.15">
      <c r="A282">
        <v>31109</v>
      </c>
      <c r="B282" t="s">
        <v>455</v>
      </c>
      <c r="C282" t="s">
        <v>266</v>
      </c>
      <c r="D282" t="s">
        <v>595</v>
      </c>
      <c r="E282" s="28">
        <v>39678</v>
      </c>
      <c r="F282" t="s">
        <v>45</v>
      </c>
      <c r="G282" t="s">
        <v>46</v>
      </c>
    </row>
    <row r="283" spans="1:7" x14ac:dyDescent="0.15">
      <c r="A283">
        <v>31112</v>
      </c>
      <c r="B283" t="s">
        <v>252</v>
      </c>
      <c r="C283" t="s">
        <v>55</v>
      </c>
      <c r="D283" t="s">
        <v>439</v>
      </c>
      <c r="E283" s="28">
        <v>27988</v>
      </c>
      <c r="F283" t="s">
        <v>78</v>
      </c>
      <c r="G283" t="s">
        <v>46</v>
      </c>
    </row>
    <row r="284" spans="1:7" x14ac:dyDescent="0.15">
      <c r="A284">
        <v>31301</v>
      </c>
      <c r="B284" t="s">
        <v>596</v>
      </c>
      <c r="C284" t="s">
        <v>597</v>
      </c>
      <c r="D284" t="s">
        <v>222</v>
      </c>
      <c r="E284" s="28">
        <v>27193</v>
      </c>
      <c r="F284" t="s">
        <v>406</v>
      </c>
      <c r="G284" t="s">
        <v>46</v>
      </c>
    </row>
    <row r="285" spans="1:7" x14ac:dyDescent="0.15">
      <c r="A285">
        <v>31322</v>
      </c>
      <c r="B285" t="s">
        <v>64</v>
      </c>
      <c r="C285" t="s">
        <v>251</v>
      </c>
      <c r="D285" t="s">
        <v>340</v>
      </c>
      <c r="E285" s="28">
        <v>32978</v>
      </c>
      <c r="F285" t="s">
        <v>204</v>
      </c>
      <c r="G285" t="s">
        <v>46</v>
      </c>
    </row>
    <row r="286" spans="1:7" x14ac:dyDescent="0.15">
      <c r="A286">
        <v>31349</v>
      </c>
      <c r="B286" t="s">
        <v>431</v>
      </c>
      <c r="C286" t="s">
        <v>76</v>
      </c>
      <c r="D286" t="s">
        <v>494</v>
      </c>
      <c r="E286" s="28">
        <v>26809</v>
      </c>
      <c r="F286" t="s">
        <v>156</v>
      </c>
      <c r="G286" t="s">
        <v>46</v>
      </c>
    </row>
    <row r="287" spans="1:7" x14ac:dyDescent="0.15">
      <c r="A287">
        <v>31372</v>
      </c>
      <c r="B287" t="s">
        <v>598</v>
      </c>
      <c r="C287" t="s">
        <v>599</v>
      </c>
      <c r="D287" t="s">
        <v>600</v>
      </c>
      <c r="E287" s="28">
        <v>29157</v>
      </c>
      <c r="F287" t="s">
        <v>53</v>
      </c>
      <c r="G287" t="s">
        <v>46</v>
      </c>
    </row>
    <row r="288" spans="1:7" x14ac:dyDescent="0.15">
      <c r="A288">
        <v>31373</v>
      </c>
      <c r="B288" t="s">
        <v>601</v>
      </c>
      <c r="C288" t="s">
        <v>602</v>
      </c>
      <c r="D288" t="s">
        <v>603</v>
      </c>
      <c r="E288" s="28">
        <v>20442</v>
      </c>
      <c r="F288" t="s">
        <v>53</v>
      </c>
      <c r="G288" t="s">
        <v>46</v>
      </c>
    </row>
    <row r="289" spans="1:7" x14ac:dyDescent="0.15">
      <c r="A289">
        <v>31389</v>
      </c>
      <c r="B289" t="s">
        <v>604</v>
      </c>
      <c r="D289" t="s">
        <v>605</v>
      </c>
      <c r="E289" s="28">
        <v>36878</v>
      </c>
      <c r="F289" t="s">
        <v>78</v>
      </c>
      <c r="G289" t="s">
        <v>46</v>
      </c>
    </row>
    <row r="290" spans="1:7" x14ac:dyDescent="0.15">
      <c r="A290">
        <v>31394</v>
      </c>
      <c r="B290" t="s">
        <v>606</v>
      </c>
      <c r="C290" t="s">
        <v>607</v>
      </c>
      <c r="D290" t="s">
        <v>608</v>
      </c>
      <c r="E290" s="28">
        <v>36468</v>
      </c>
      <c r="F290" t="s">
        <v>78</v>
      </c>
      <c r="G290" t="s">
        <v>46</v>
      </c>
    </row>
    <row r="291" spans="1:7" x14ac:dyDescent="0.15">
      <c r="A291">
        <v>31398</v>
      </c>
      <c r="B291" t="s">
        <v>609</v>
      </c>
      <c r="C291" t="s">
        <v>610</v>
      </c>
      <c r="D291" t="s">
        <v>611</v>
      </c>
      <c r="E291" s="28">
        <v>31810</v>
      </c>
      <c r="F291" t="s">
        <v>78</v>
      </c>
      <c r="G291" t="s">
        <v>46</v>
      </c>
    </row>
    <row r="292" spans="1:7" x14ac:dyDescent="0.15">
      <c r="A292">
        <v>31426</v>
      </c>
      <c r="B292" t="s">
        <v>612</v>
      </c>
      <c r="C292" t="s">
        <v>613</v>
      </c>
      <c r="D292" t="s">
        <v>614</v>
      </c>
      <c r="E292" s="28">
        <v>23440</v>
      </c>
      <c r="F292" t="s">
        <v>132</v>
      </c>
      <c r="G292" t="s">
        <v>46</v>
      </c>
    </row>
    <row r="293" spans="1:7" x14ac:dyDescent="0.15">
      <c r="A293">
        <v>31438</v>
      </c>
      <c r="B293" t="s">
        <v>615</v>
      </c>
      <c r="C293" t="s">
        <v>616</v>
      </c>
      <c r="D293" t="s">
        <v>307</v>
      </c>
      <c r="E293" s="28">
        <v>38540</v>
      </c>
      <c r="F293" t="s">
        <v>156</v>
      </c>
      <c r="G293" t="s">
        <v>46</v>
      </c>
    </row>
    <row r="294" spans="1:7" x14ac:dyDescent="0.15">
      <c r="A294">
        <v>31441</v>
      </c>
      <c r="B294" t="s">
        <v>270</v>
      </c>
      <c r="C294" t="s">
        <v>196</v>
      </c>
      <c r="D294" t="s">
        <v>202</v>
      </c>
      <c r="E294" s="28">
        <v>38975</v>
      </c>
      <c r="F294" t="s">
        <v>551</v>
      </c>
      <c r="G294" t="s">
        <v>46</v>
      </c>
    </row>
    <row r="295" spans="1:7" x14ac:dyDescent="0.15">
      <c r="A295">
        <v>31457</v>
      </c>
      <c r="B295" t="s">
        <v>297</v>
      </c>
      <c r="D295" t="s">
        <v>617</v>
      </c>
      <c r="E295" s="28">
        <v>38895</v>
      </c>
      <c r="F295" t="s">
        <v>78</v>
      </c>
      <c r="G295" t="s">
        <v>46</v>
      </c>
    </row>
    <row r="296" spans="1:7" x14ac:dyDescent="0.15">
      <c r="A296">
        <v>31458</v>
      </c>
      <c r="B296" t="s">
        <v>618</v>
      </c>
      <c r="D296" t="s">
        <v>619</v>
      </c>
      <c r="E296" s="28">
        <v>27146</v>
      </c>
      <c r="F296" t="s">
        <v>78</v>
      </c>
      <c r="G296" t="s">
        <v>46</v>
      </c>
    </row>
    <row r="297" spans="1:7" x14ac:dyDescent="0.15">
      <c r="A297">
        <v>31469</v>
      </c>
      <c r="B297" t="s">
        <v>620</v>
      </c>
      <c r="D297" t="s">
        <v>621</v>
      </c>
      <c r="E297" s="28">
        <v>30064</v>
      </c>
      <c r="F297" t="s">
        <v>78</v>
      </c>
      <c r="G297" t="s">
        <v>46</v>
      </c>
    </row>
    <row r="298" spans="1:7" x14ac:dyDescent="0.15">
      <c r="A298">
        <v>31470</v>
      </c>
      <c r="B298" t="s">
        <v>622</v>
      </c>
      <c r="D298" t="s">
        <v>623</v>
      </c>
      <c r="E298" s="28">
        <v>37206</v>
      </c>
      <c r="F298" t="s">
        <v>78</v>
      </c>
      <c r="G298" t="s">
        <v>46</v>
      </c>
    </row>
    <row r="299" spans="1:7" x14ac:dyDescent="0.15">
      <c r="A299">
        <v>31521</v>
      </c>
      <c r="B299" t="s">
        <v>185</v>
      </c>
      <c r="C299" t="s">
        <v>348</v>
      </c>
      <c r="D299" t="s">
        <v>202</v>
      </c>
      <c r="E299" s="28">
        <v>37753</v>
      </c>
      <c r="F299" t="s">
        <v>53</v>
      </c>
      <c r="G299" t="s">
        <v>46</v>
      </c>
    </row>
    <row r="300" spans="1:7" x14ac:dyDescent="0.15">
      <c r="A300">
        <v>31522</v>
      </c>
      <c r="B300" t="s">
        <v>600</v>
      </c>
      <c r="C300" t="s">
        <v>624</v>
      </c>
      <c r="D300" t="s">
        <v>625</v>
      </c>
      <c r="E300" s="28">
        <v>39695</v>
      </c>
      <c r="F300" t="s">
        <v>53</v>
      </c>
      <c r="G300" t="s">
        <v>46</v>
      </c>
    </row>
    <row r="301" spans="1:7" x14ac:dyDescent="0.15">
      <c r="A301">
        <v>31524</v>
      </c>
      <c r="B301" t="s">
        <v>626</v>
      </c>
      <c r="C301" t="s">
        <v>627</v>
      </c>
      <c r="D301" t="s">
        <v>52</v>
      </c>
      <c r="E301" s="28">
        <v>34150</v>
      </c>
      <c r="F301" t="s">
        <v>63</v>
      </c>
      <c r="G301" t="s">
        <v>46</v>
      </c>
    </row>
    <row r="302" spans="1:7" x14ac:dyDescent="0.15">
      <c r="A302">
        <v>31533</v>
      </c>
      <c r="B302" t="s">
        <v>246</v>
      </c>
      <c r="C302" t="s">
        <v>416</v>
      </c>
      <c r="D302" t="s">
        <v>405</v>
      </c>
      <c r="E302" s="28">
        <v>37771</v>
      </c>
      <c r="F302" t="s">
        <v>94</v>
      </c>
      <c r="G302" t="s">
        <v>46</v>
      </c>
    </row>
    <row r="303" spans="1:7" x14ac:dyDescent="0.15">
      <c r="A303">
        <v>31535</v>
      </c>
      <c r="B303" t="s">
        <v>61</v>
      </c>
      <c r="C303" t="s">
        <v>593</v>
      </c>
      <c r="D303" t="s">
        <v>628</v>
      </c>
      <c r="E303" s="28">
        <v>39594</v>
      </c>
      <c r="F303" t="s">
        <v>94</v>
      </c>
      <c r="G303" t="s">
        <v>46</v>
      </c>
    </row>
    <row r="304" spans="1:7" x14ac:dyDescent="0.15">
      <c r="A304">
        <v>31536</v>
      </c>
      <c r="B304" t="s">
        <v>629</v>
      </c>
      <c r="C304" t="s">
        <v>630</v>
      </c>
      <c r="D304" t="s">
        <v>631</v>
      </c>
      <c r="E304" s="28">
        <v>33408</v>
      </c>
      <c r="F304" t="s">
        <v>94</v>
      </c>
      <c r="G304" t="s">
        <v>46</v>
      </c>
    </row>
    <row r="305" spans="1:7" x14ac:dyDescent="0.15">
      <c r="A305">
        <v>31538</v>
      </c>
      <c r="B305" t="s">
        <v>632</v>
      </c>
      <c r="C305" t="s">
        <v>633</v>
      </c>
      <c r="D305" t="s">
        <v>368</v>
      </c>
      <c r="E305" s="28">
        <v>38538</v>
      </c>
      <c r="F305" t="s">
        <v>94</v>
      </c>
      <c r="G305" t="s">
        <v>46</v>
      </c>
    </row>
    <row r="306" spans="1:7" x14ac:dyDescent="0.15">
      <c r="A306">
        <v>31588</v>
      </c>
      <c r="B306" t="s">
        <v>76</v>
      </c>
      <c r="C306" t="s">
        <v>634</v>
      </c>
      <c r="D306" t="s">
        <v>52</v>
      </c>
      <c r="E306" s="28">
        <v>23271</v>
      </c>
      <c r="F306" t="s">
        <v>124</v>
      </c>
      <c r="G306" t="s">
        <v>46</v>
      </c>
    </row>
    <row r="307" spans="1:7" x14ac:dyDescent="0.15">
      <c r="A307">
        <v>31589</v>
      </c>
      <c r="B307" t="s">
        <v>64</v>
      </c>
      <c r="C307" t="s">
        <v>635</v>
      </c>
      <c r="D307" t="s">
        <v>100</v>
      </c>
      <c r="E307" s="28">
        <v>37960</v>
      </c>
      <c r="F307" t="s">
        <v>124</v>
      </c>
      <c r="G307" t="s">
        <v>46</v>
      </c>
    </row>
    <row r="308" spans="1:7" x14ac:dyDescent="0.15">
      <c r="A308">
        <v>31590</v>
      </c>
      <c r="B308" t="s">
        <v>285</v>
      </c>
      <c r="C308" t="s">
        <v>145</v>
      </c>
      <c r="D308" t="s">
        <v>636</v>
      </c>
      <c r="E308" s="28">
        <v>26497</v>
      </c>
      <c r="F308" t="s">
        <v>124</v>
      </c>
      <c r="G308" t="s">
        <v>46</v>
      </c>
    </row>
    <row r="309" spans="1:7" x14ac:dyDescent="0.15">
      <c r="A309">
        <v>31592</v>
      </c>
      <c r="B309" t="s">
        <v>637</v>
      </c>
      <c r="C309" t="s">
        <v>638</v>
      </c>
      <c r="D309" t="s">
        <v>639</v>
      </c>
      <c r="E309" s="28">
        <v>24388</v>
      </c>
      <c r="F309" t="s">
        <v>124</v>
      </c>
      <c r="G309" t="s">
        <v>46</v>
      </c>
    </row>
    <row r="310" spans="1:7" x14ac:dyDescent="0.15">
      <c r="A310">
        <v>31593</v>
      </c>
      <c r="B310" t="s">
        <v>390</v>
      </c>
      <c r="C310" t="s">
        <v>64</v>
      </c>
      <c r="D310" t="s">
        <v>321</v>
      </c>
      <c r="E310" s="28">
        <v>37867</v>
      </c>
      <c r="F310" t="s">
        <v>124</v>
      </c>
      <c r="G310" t="s">
        <v>46</v>
      </c>
    </row>
    <row r="311" spans="1:7" x14ac:dyDescent="0.15">
      <c r="A311">
        <v>31594</v>
      </c>
      <c r="B311" t="s">
        <v>640</v>
      </c>
      <c r="C311" t="s">
        <v>641</v>
      </c>
      <c r="D311" t="s">
        <v>642</v>
      </c>
      <c r="E311" s="28">
        <v>34841</v>
      </c>
      <c r="F311" t="s">
        <v>124</v>
      </c>
      <c r="G311" t="s">
        <v>46</v>
      </c>
    </row>
    <row r="312" spans="1:7" x14ac:dyDescent="0.15">
      <c r="A312">
        <v>31604</v>
      </c>
      <c r="B312" t="s">
        <v>643</v>
      </c>
      <c r="C312" t="s">
        <v>485</v>
      </c>
      <c r="D312" t="s">
        <v>291</v>
      </c>
      <c r="E312" s="28">
        <v>29095</v>
      </c>
      <c r="F312" t="s">
        <v>94</v>
      </c>
      <c r="G312" t="s">
        <v>46</v>
      </c>
    </row>
    <row r="313" spans="1:7" x14ac:dyDescent="0.15">
      <c r="A313">
        <v>31613</v>
      </c>
      <c r="B313" t="s">
        <v>644</v>
      </c>
      <c r="D313" t="s">
        <v>422</v>
      </c>
      <c r="E313" s="28">
        <v>37891</v>
      </c>
      <c r="F313" t="s">
        <v>45</v>
      </c>
      <c r="G313" t="s">
        <v>46</v>
      </c>
    </row>
    <row r="314" spans="1:7" x14ac:dyDescent="0.15">
      <c r="A314">
        <v>31614</v>
      </c>
      <c r="B314" t="s">
        <v>583</v>
      </c>
      <c r="C314" t="s">
        <v>583</v>
      </c>
      <c r="D314" t="s">
        <v>111</v>
      </c>
      <c r="E314" s="28">
        <v>37207</v>
      </c>
      <c r="F314" t="s">
        <v>45</v>
      </c>
      <c r="G314" t="s">
        <v>46</v>
      </c>
    </row>
    <row r="315" spans="1:7" x14ac:dyDescent="0.15">
      <c r="A315">
        <v>31616</v>
      </c>
      <c r="B315" t="s">
        <v>645</v>
      </c>
      <c r="C315" t="s">
        <v>646</v>
      </c>
      <c r="D315" t="s">
        <v>647</v>
      </c>
      <c r="E315" s="28">
        <v>37197</v>
      </c>
      <c r="F315" t="s">
        <v>45</v>
      </c>
      <c r="G315" t="s">
        <v>46</v>
      </c>
    </row>
    <row r="316" spans="1:7" x14ac:dyDescent="0.15">
      <c r="A316">
        <v>31628</v>
      </c>
      <c r="B316" t="s">
        <v>648</v>
      </c>
      <c r="C316" t="s">
        <v>413</v>
      </c>
      <c r="D316" t="s">
        <v>369</v>
      </c>
      <c r="E316" s="28">
        <v>37756</v>
      </c>
      <c r="F316" t="s">
        <v>45</v>
      </c>
      <c r="G316" t="s">
        <v>46</v>
      </c>
    </row>
    <row r="317" spans="1:7" x14ac:dyDescent="0.15">
      <c r="A317">
        <v>31629</v>
      </c>
      <c r="B317" t="s">
        <v>452</v>
      </c>
      <c r="C317" t="s">
        <v>82</v>
      </c>
      <c r="D317" t="s">
        <v>649</v>
      </c>
      <c r="E317" s="28">
        <v>37709</v>
      </c>
      <c r="F317" t="s">
        <v>45</v>
      </c>
      <c r="G317" t="s">
        <v>46</v>
      </c>
    </row>
    <row r="318" spans="1:7" x14ac:dyDescent="0.15">
      <c r="A318">
        <v>31654</v>
      </c>
      <c r="B318" t="s">
        <v>145</v>
      </c>
      <c r="C318" t="s">
        <v>650</v>
      </c>
      <c r="D318" t="s">
        <v>384</v>
      </c>
      <c r="E318" s="28">
        <v>35825</v>
      </c>
      <c r="F318" t="s">
        <v>78</v>
      </c>
      <c r="G318" t="s">
        <v>46</v>
      </c>
    </row>
    <row r="319" spans="1:7" x14ac:dyDescent="0.15">
      <c r="A319">
        <v>31687</v>
      </c>
      <c r="B319" t="s">
        <v>225</v>
      </c>
      <c r="C319" t="s">
        <v>324</v>
      </c>
      <c r="D319" t="s">
        <v>494</v>
      </c>
      <c r="E319" s="28">
        <v>23473</v>
      </c>
      <c r="F319" t="s">
        <v>124</v>
      </c>
      <c r="G319" t="s">
        <v>46</v>
      </c>
    </row>
    <row r="320" spans="1:7" x14ac:dyDescent="0.15">
      <c r="A320">
        <v>31690</v>
      </c>
      <c r="B320" t="s">
        <v>242</v>
      </c>
      <c r="C320" t="s">
        <v>246</v>
      </c>
      <c r="D320" t="s">
        <v>165</v>
      </c>
      <c r="E320" s="28">
        <v>37311</v>
      </c>
      <c r="F320" t="s">
        <v>45</v>
      </c>
      <c r="G320" t="s">
        <v>46</v>
      </c>
    </row>
    <row r="321" spans="1:7" x14ac:dyDescent="0.15">
      <c r="A321">
        <v>31695</v>
      </c>
      <c r="B321" t="s">
        <v>416</v>
      </c>
      <c r="C321" t="s">
        <v>651</v>
      </c>
      <c r="D321" t="s">
        <v>165</v>
      </c>
      <c r="E321" s="28">
        <v>28313</v>
      </c>
      <c r="F321" t="s">
        <v>45</v>
      </c>
      <c r="G321" t="s">
        <v>46</v>
      </c>
    </row>
    <row r="322" spans="1:7" x14ac:dyDescent="0.15">
      <c r="A322">
        <v>31735</v>
      </c>
      <c r="B322" t="s">
        <v>123</v>
      </c>
      <c r="C322" t="s">
        <v>652</v>
      </c>
      <c r="D322" t="s">
        <v>342</v>
      </c>
      <c r="E322" s="28">
        <v>39392</v>
      </c>
      <c r="F322" t="s">
        <v>63</v>
      </c>
      <c r="G322" t="s">
        <v>46</v>
      </c>
    </row>
    <row r="323" spans="1:7" x14ac:dyDescent="0.15">
      <c r="A323">
        <v>31761</v>
      </c>
      <c r="B323" t="s">
        <v>653</v>
      </c>
      <c r="D323" t="s">
        <v>654</v>
      </c>
      <c r="E323" s="28">
        <v>36471</v>
      </c>
      <c r="F323" t="s">
        <v>78</v>
      </c>
      <c r="G323" t="s">
        <v>46</v>
      </c>
    </row>
    <row r="324" spans="1:7" x14ac:dyDescent="0.15">
      <c r="A324">
        <v>32475</v>
      </c>
      <c r="B324" t="s">
        <v>135</v>
      </c>
      <c r="C324" t="s">
        <v>655</v>
      </c>
      <c r="D324" t="s">
        <v>133</v>
      </c>
      <c r="E324" s="28">
        <v>39128</v>
      </c>
      <c r="F324" t="s">
        <v>132</v>
      </c>
      <c r="G324" t="s">
        <v>46</v>
      </c>
    </row>
    <row r="325" spans="1:7" x14ac:dyDescent="0.15">
      <c r="A325">
        <v>32476</v>
      </c>
      <c r="B325" t="s">
        <v>656</v>
      </c>
      <c r="C325" t="s">
        <v>657</v>
      </c>
      <c r="D325" t="s">
        <v>342</v>
      </c>
      <c r="E325" s="28">
        <v>38973</v>
      </c>
      <c r="F325" t="s">
        <v>132</v>
      </c>
      <c r="G325" t="s">
        <v>46</v>
      </c>
    </row>
    <row r="326" spans="1:7" x14ac:dyDescent="0.15">
      <c r="A326">
        <v>32477</v>
      </c>
      <c r="B326" t="s">
        <v>658</v>
      </c>
      <c r="C326" t="s">
        <v>381</v>
      </c>
      <c r="D326" t="s">
        <v>50</v>
      </c>
      <c r="E326" s="28">
        <v>40601</v>
      </c>
      <c r="F326" t="s">
        <v>132</v>
      </c>
      <c r="G326" t="s">
        <v>46</v>
      </c>
    </row>
    <row r="327" spans="1:7" x14ac:dyDescent="0.15">
      <c r="A327">
        <v>32478</v>
      </c>
      <c r="B327" t="s">
        <v>48</v>
      </c>
      <c r="C327" t="s">
        <v>659</v>
      </c>
      <c r="D327" t="s">
        <v>660</v>
      </c>
      <c r="E327" s="28">
        <v>40362</v>
      </c>
      <c r="F327" t="s">
        <v>132</v>
      </c>
      <c r="G327" t="s">
        <v>46</v>
      </c>
    </row>
    <row r="328" spans="1:7" x14ac:dyDescent="0.15">
      <c r="A328">
        <v>32479</v>
      </c>
      <c r="B328" t="s">
        <v>661</v>
      </c>
      <c r="C328" t="s">
        <v>662</v>
      </c>
      <c r="D328" t="s">
        <v>663</v>
      </c>
      <c r="E328" s="28">
        <v>38694</v>
      </c>
      <c r="F328" t="s">
        <v>108</v>
      </c>
      <c r="G328" t="s">
        <v>46</v>
      </c>
    </row>
    <row r="329" spans="1:7" x14ac:dyDescent="0.15">
      <c r="A329">
        <v>32480</v>
      </c>
      <c r="B329" t="s">
        <v>664</v>
      </c>
      <c r="C329" t="s">
        <v>207</v>
      </c>
      <c r="D329" t="s">
        <v>187</v>
      </c>
      <c r="E329" s="28">
        <v>38017</v>
      </c>
      <c r="F329" t="s">
        <v>108</v>
      </c>
      <c r="G329" t="s">
        <v>46</v>
      </c>
    </row>
    <row r="330" spans="1:7" x14ac:dyDescent="0.15">
      <c r="A330">
        <v>32481</v>
      </c>
      <c r="B330" t="s">
        <v>665</v>
      </c>
      <c r="D330" t="s">
        <v>666</v>
      </c>
      <c r="E330" s="28">
        <v>40197</v>
      </c>
      <c r="F330" t="s">
        <v>78</v>
      </c>
      <c r="G330" t="s">
        <v>46</v>
      </c>
    </row>
    <row r="331" spans="1:7" x14ac:dyDescent="0.15">
      <c r="A331">
        <v>32482</v>
      </c>
      <c r="B331" t="s">
        <v>667</v>
      </c>
      <c r="C331" t="s">
        <v>668</v>
      </c>
      <c r="D331" t="s">
        <v>669</v>
      </c>
      <c r="E331" s="28">
        <v>40245</v>
      </c>
      <c r="F331" t="s">
        <v>78</v>
      </c>
      <c r="G331" t="s">
        <v>46</v>
      </c>
    </row>
    <row r="332" spans="1:7" x14ac:dyDescent="0.15">
      <c r="A332">
        <v>32483</v>
      </c>
      <c r="B332" t="s">
        <v>145</v>
      </c>
      <c r="C332" t="s">
        <v>670</v>
      </c>
      <c r="D332" t="s">
        <v>671</v>
      </c>
      <c r="E332" s="28">
        <v>39508</v>
      </c>
      <c r="F332" t="s">
        <v>78</v>
      </c>
      <c r="G332" t="s">
        <v>46</v>
      </c>
    </row>
    <row r="333" spans="1:7" x14ac:dyDescent="0.15">
      <c r="A333">
        <v>32484</v>
      </c>
      <c r="B333" t="s">
        <v>672</v>
      </c>
      <c r="C333" t="s">
        <v>673</v>
      </c>
      <c r="D333" t="s">
        <v>146</v>
      </c>
      <c r="E333" s="28">
        <v>40024</v>
      </c>
      <c r="F333" t="s">
        <v>78</v>
      </c>
      <c r="G333" t="s">
        <v>46</v>
      </c>
    </row>
    <row r="334" spans="1:7" x14ac:dyDescent="0.15">
      <c r="A334">
        <v>32491</v>
      </c>
      <c r="B334" t="s">
        <v>674</v>
      </c>
      <c r="C334" t="s">
        <v>675</v>
      </c>
      <c r="D334" t="s">
        <v>100</v>
      </c>
      <c r="E334" s="28">
        <v>39273</v>
      </c>
      <c r="F334" t="s">
        <v>78</v>
      </c>
      <c r="G334" t="s">
        <v>46</v>
      </c>
    </row>
    <row r="335" spans="1:7" x14ac:dyDescent="0.15">
      <c r="A335">
        <v>32537</v>
      </c>
      <c r="B335" t="s">
        <v>317</v>
      </c>
      <c r="C335" t="s">
        <v>128</v>
      </c>
      <c r="D335" t="s">
        <v>220</v>
      </c>
      <c r="E335" s="28">
        <v>38898</v>
      </c>
      <c r="F335" t="s">
        <v>45</v>
      </c>
      <c r="G335" t="s">
        <v>46</v>
      </c>
    </row>
    <row r="336" spans="1:7" x14ac:dyDescent="0.15">
      <c r="A336">
        <v>32710</v>
      </c>
      <c r="B336" t="s">
        <v>676</v>
      </c>
      <c r="C336" t="s">
        <v>490</v>
      </c>
      <c r="D336" t="s">
        <v>677</v>
      </c>
      <c r="E336" s="28">
        <v>32613</v>
      </c>
      <c r="F336" t="s">
        <v>108</v>
      </c>
      <c r="G336" t="s">
        <v>46</v>
      </c>
    </row>
    <row r="337" spans="1:7" x14ac:dyDescent="0.15">
      <c r="A337">
        <v>32712</v>
      </c>
      <c r="B337" t="s">
        <v>678</v>
      </c>
      <c r="D337" t="s">
        <v>590</v>
      </c>
      <c r="E337" s="28">
        <v>35919</v>
      </c>
      <c r="F337" t="s">
        <v>78</v>
      </c>
      <c r="G337" t="s">
        <v>46</v>
      </c>
    </row>
    <row r="338" spans="1:7" x14ac:dyDescent="0.15">
      <c r="A338">
        <v>32713</v>
      </c>
      <c r="B338" t="s">
        <v>64</v>
      </c>
      <c r="C338" t="s">
        <v>679</v>
      </c>
      <c r="D338" t="s">
        <v>680</v>
      </c>
      <c r="E338" s="28">
        <v>37298</v>
      </c>
      <c r="F338" t="s">
        <v>68</v>
      </c>
      <c r="G338" t="s">
        <v>46</v>
      </c>
    </row>
    <row r="339" spans="1:7" x14ac:dyDescent="0.15">
      <c r="A339">
        <v>32735</v>
      </c>
      <c r="B339" t="s">
        <v>681</v>
      </c>
      <c r="C339" t="s">
        <v>682</v>
      </c>
      <c r="D339" t="s">
        <v>72</v>
      </c>
      <c r="E339" s="28">
        <v>30386</v>
      </c>
      <c r="F339" t="s">
        <v>156</v>
      </c>
      <c r="G339" t="s">
        <v>46</v>
      </c>
    </row>
    <row r="340" spans="1:7" x14ac:dyDescent="0.15">
      <c r="A340">
        <v>33333</v>
      </c>
      <c r="B340" t="s">
        <v>117</v>
      </c>
      <c r="C340" t="s">
        <v>683</v>
      </c>
      <c r="D340" t="s">
        <v>684</v>
      </c>
      <c r="E340" s="28">
        <v>39714</v>
      </c>
      <c r="F340" t="s">
        <v>203</v>
      </c>
      <c r="G340" t="s">
        <v>46</v>
      </c>
    </row>
    <row r="341" spans="1:7" x14ac:dyDescent="0.15">
      <c r="A341">
        <v>33334</v>
      </c>
      <c r="B341" t="s">
        <v>685</v>
      </c>
      <c r="D341" t="s">
        <v>686</v>
      </c>
      <c r="E341" s="28">
        <v>39017</v>
      </c>
      <c r="F341" t="s">
        <v>203</v>
      </c>
      <c r="G341" t="s">
        <v>46</v>
      </c>
    </row>
    <row r="342" spans="1:7" x14ac:dyDescent="0.15">
      <c r="A342">
        <v>33335</v>
      </c>
      <c r="B342" t="s">
        <v>687</v>
      </c>
      <c r="C342" t="s">
        <v>688</v>
      </c>
      <c r="D342" t="s">
        <v>295</v>
      </c>
      <c r="E342" s="28">
        <v>38925</v>
      </c>
      <c r="F342" t="s">
        <v>203</v>
      </c>
      <c r="G342" t="s">
        <v>46</v>
      </c>
    </row>
    <row r="343" spans="1:7" x14ac:dyDescent="0.15">
      <c r="A343">
        <v>33336</v>
      </c>
      <c r="B343" t="s">
        <v>689</v>
      </c>
      <c r="C343" t="s">
        <v>470</v>
      </c>
      <c r="D343" t="s">
        <v>321</v>
      </c>
      <c r="E343" s="28">
        <v>38859</v>
      </c>
      <c r="F343" t="s">
        <v>203</v>
      </c>
      <c r="G343" t="s">
        <v>46</v>
      </c>
    </row>
    <row r="344" spans="1:7" x14ac:dyDescent="0.15">
      <c r="A344">
        <v>33337</v>
      </c>
      <c r="B344" t="s">
        <v>207</v>
      </c>
      <c r="C344" t="s">
        <v>533</v>
      </c>
      <c r="D344" t="s">
        <v>690</v>
      </c>
      <c r="E344" s="28">
        <v>38897</v>
      </c>
      <c r="F344" t="s">
        <v>203</v>
      </c>
      <c r="G344" t="s">
        <v>46</v>
      </c>
    </row>
    <row r="345" spans="1:7" x14ac:dyDescent="0.15">
      <c r="A345">
        <v>33338</v>
      </c>
      <c r="B345" t="s">
        <v>58</v>
      </c>
      <c r="C345" t="s">
        <v>217</v>
      </c>
      <c r="D345" t="s">
        <v>165</v>
      </c>
      <c r="E345" s="28">
        <v>38464</v>
      </c>
      <c r="F345" t="s">
        <v>203</v>
      </c>
      <c r="G345" t="s">
        <v>46</v>
      </c>
    </row>
  </sheetData>
  <autoFilter ref="A1:G34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0"/>
  <sheetViews>
    <sheetView workbookViewId="0">
      <selection activeCell="A10" sqref="A10"/>
    </sheetView>
  </sheetViews>
  <sheetFormatPr baseColWidth="10" defaultRowHeight="13" x14ac:dyDescent="0.15"/>
  <cols>
    <col min="1" max="1" width="14.83203125" customWidth="1"/>
    <col min="2" max="2" width="8.1640625" customWidth="1"/>
    <col min="3" max="3" width="27.1640625" customWidth="1"/>
    <col min="4" max="4" width="12" customWidth="1"/>
    <col min="5" max="5" width="13" customWidth="1"/>
    <col min="6" max="6" width="16.6640625" customWidth="1"/>
  </cols>
  <sheetData>
    <row r="9" spans="1:7" ht="16" x14ac:dyDescent="0.2">
      <c r="A9" s="37" t="s">
        <v>530</v>
      </c>
      <c r="B9" s="37"/>
      <c r="C9" s="37"/>
      <c r="D9" s="37"/>
      <c r="E9" s="37"/>
      <c r="F9" s="37"/>
      <c r="G9" s="3"/>
    </row>
    <row r="13" spans="1:7" x14ac:dyDescent="0.15">
      <c r="B13" s="4" t="s">
        <v>3</v>
      </c>
      <c r="C13" s="4" t="s">
        <v>0</v>
      </c>
      <c r="D13" s="4" t="s">
        <v>1</v>
      </c>
      <c r="E13" s="4" t="s">
        <v>2</v>
      </c>
    </row>
    <row r="14" spans="1:7" ht="14" x14ac:dyDescent="0.15">
      <c r="B14" s="13">
        <f>MAX(INDIVIDUAL!A14:A78)</f>
        <v>0</v>
      </c>
      <c r="C14" s="7" t="s">
        <v>19</v>
      </c>
      <c r="D14" s="5">
        <v>5</v>
      </c>
      <c r="E14" s="6">
        <f>B14*D14</f>
        <v>0</v>
      </c>
    </row>
    <row r="15" spans="1:7" ht="14" x14ac:dyDescent="0.15">
      <c r="B15" s="13">
        <f>MAX(DOBLES!A14:A77)</f>
        <v>0</v>
      </c>
      <c r="C15" s="7" t="s">
        <v>20</v>
      </c>
      <c r="D15" s="5">
        <v>5</v>
      </c>
      <c r="E15" s="6">
        <f>B15*D15</f>
        <v>0</v>
      </c>
    </row>
    <row r="17" spans="2:5" ht="14" x14ac:dyDescent="0.15">
      <c r="B17" s="16"/>
      <c r="C17" s="14" t="s">
        <v>14</v>
      </c>
      <c r="D17" s="15">
        <v>2.5</v>
      </c>
      <c r="E17" s="6">
        <f>B17*D17*-1</f>
        <v>0</v>
      </c>
    </row>
    <row r="20" spans="2:5" ht="16" x14ac:dyDescent="0.2">
      <c r="B20" s="36" t="s">
        <v>4</v>
      </c>
      <c r="C20" s="36"/>
      <c r="D20" s="36"/>
      <c r="E20" s="8">
        <f>SUM(E14:E15)+E17</f>
        <v>0</v>
      </c>
    </row>
  </sheetData>
  <mergeCells count="2">
    <mergeCell ref="B20:D20"/>
    <mergeCell ref="A9:F9"/>
  </mergeCells>
  <phoneticPr fontId="5" type="noConversion"/>
  <printOptions horizontalCentered="1"/>
  <pageMargins left="0.59055118110236227" right="0.59055118110236227" top="0.39370078740157483" bottom="0.98425196850393704" header="0" footer="0"/>
  <pageSetup paperSize="9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workbookViewId="0">
      <selection activeCell="B14" sqref="B14"/>
    </sheetView>
  </sheetViews>
  <sheetFormatPr baseColWidth="10" defaultRowHeight="13" x14ac:dyDescent="0.15"/>
  <cols>
    <col min="1" max="1" width="9.5" bestFit="1" customWidth="1"/>
    <col min="2" max="2" width="11" style="2" customWidth="1"/>
    <col min="3" max="5" width="15.6640625" style="2" customWidth="1"/>
    <col min="6" max="6" width="15.6640625" style="9" customWidth="1"/>
    <col min="7" max="7" width="18.33203125" style="9" bestFit="1" customWidth="1"/>
    <col min="8" max="8" width="15.6640625" style="9" customWidth="1"/>
    <col min="9" max="9" width="31.5" style="2" customWidth="1"/>
    <col min="10" max="10" width="13" style="2" customWidth="1"/>
    <col min="12" max="12" width="12.6640625" bestFit="1" customWidth="1"/>
    <col min="13" max="13" width="23.33203125" style="17" customWidth="1"/>
    <col min="14" max="14" width="10.83203125" style="17"/>
  </cols>
  <sheetData>
    <row r="1" spans="1:14" x14ac:dyDescent="0.15">
      <c r="B1"/>
      <c r="C1"/>
      <c r="D1"/>
      <c r="E1"/>
      <c r="F1"/>
      <c r="G1"/>
      <c r="H1"/>
      <c r="I1"/>
      <c r="J1"/>
    </row>
    <row r="2" spans="1:14" x14ac:dyDescent="0.15">
      <c r="B2"/>
      <c r="C2"/>
      <c r="D2"/>
      <c r="E2"/>
      <c r="F2"/>
      <c r="G2"/>
      <c r="H2"/>
      <c r="I2"/>
      <c r="J2"/>
      <c r="M2" s="17" t="s">
        <v>21</v>
      </c>
    </row>
    <row r="3" spans="1:14" x14ac:dyDescent="0.15">
      <c r="B3"/>
      <c r="C3"/>
      <c r="D3"/>
      <c r="E3"/>
      <c r="F3"/>
      <c r="G3"/>
      <c r="H3"/>
      <c r="I3"/>
      <c r="J3"/>
      <c r="M3" s="17" t="s">
        <v>22</v>
      </c>
      <c r="N3" s="17" t="s">
        <v>32</v>
      </c>
    </row>
    <row r="4" spans="1:14" x14ac:dyDescent="0.15">
      <c r="B4"/>
      <c r="C4"/>
      <c r="D4"/>
      <c r="E4"/>
      <c r="F4"/>
      <c r="G4"/>
      <c r="H4"/>
      <c r="I4"/>
      <c r="J4"/>
      <c r="M4" s="17" t="s">
        <v>23</v>
      </c>
      <c r="N4" s="17" t="s">
        <v>31</v>
      </c>
    </row>
    <row r="5" spans="1:14" x14ac:dyDescent="0.15">
      <c r="B5"/>
      <c r="C5"/>
      <c r="D5"/>
      <c r="E5"/>
      <c r="F5"/>
      <c r="G5"/>
      <c r="H5"/>
      <c r="I5"/>
      <c r="J5"/>
      <c r="M5" s="17" t="s">
        <v>24</v>
      </c>
    </row>
    <row r="6" spans="1:14" ht="18" x14ac:dyDescent="0.2">
      <c r="A6" s="38" t="s">
        <v>530</v>
      </c>
      <c r="B6" s="38"/>
      <c r="C6" s="38"/>
      <c r="D6" s="38"/>
      <c r="E6" s="38"/>
      <c r="F6" s="38"/>
      <c r="G6" s="38"/>
      <c r="H6" s="38"/>
      <c r="I6" s="38"/>
      <c r="J6" s="18"/>
      <c r="K6" s="3"/>
      <c r="M6" s="17" t="s">
        <v>526</v>
      </c>
    </row>
    <row r="7" spans="1:14" x14ac:dyDescent="0.15">
      <c r="B7"/>
      <c r="C7"/>
      <c r="D7"/>
      <c r="E7"/>
      <c r="F7"/>
      <c r="G7"/>
      <c r="H7"/>
      <c r="I7"/>
      <c r="J7"/>
      <c r="M7" s="17" t="s">
        <v>528</v>
      </c>
    </row>
    <row r="8" spans="1:14" ht="16" x14ac:dyDescent="0.2">
      <c r="A8" s="39" t="s">
        <v>17</v>
      </c>
      <c r="B8" s="39"/>
      <c r="C8" s="39"/>
      <c r="D8" s="39"/>
      <c r="E8" s="39"/>
      <c r="F8" s="39"/>
      <c r="G8" s="39"/>
      <c r="H8" s="39"/>
      <c r="I8" s="39"/>
      <c r="J8" s="19"/>
      <c r="M8" s="17" t="s">
        <v>527</v>
      </c>
    </row>
    <row r="9" spans="1:14" x14ac:dyDescent="0.15">
      <c r="B9"/>
      <c r="C9"/>
      <c r="D9"/>
      <c r="E9"/>
      <c r="F9"/>
      <c r="G9"/>
      <c r="H9"/>
      <c r="I9"/>
      <c r="J9"/>
      <c r="M9" s="17" t="s">
        <v>11</v>
      </c>
    </row>
    <row r="10" spans="1:14" ht="15" customHeight="1" x14ac:dyDescent="0.2">
      <c r="A10" s="40" t="s">
        <v>516</v>
      </c>
      <c r="B10" s="41"/>
      <c r="C10" s="41"/>
      <c r="D10" s="41"/>
      <c r="E10" s="41"/>
      <c r="F10" s="41"/>
      <c r="G10" s="41"/>
      <c r="H10" s="41"/>
      <c r="I10" s="42"/>
      <c r="J10" s="20"/>
      <c r="M10" s="17" t="s">
        <v>12</v>
      </c>
    </row>
    <row r="11" spans="1:14" x14ac:dyDescent="0.15">
      <c r="A11" s="1"/>
      <c r="B11"/>
      <c r="C11"/>
      <c r="D11"/>
      <c r="E11"/>
      <c r="F11"/>
      <c r="G11"/>
      <c r="H11"/>
      <c r="I11"/>
      <c r="J11"/>
      <c r="M11" s="17" t="s">
        <v>13</v>
      </c>
    </row>
    <row r="12" spans="1:14" x14ac:dyDescent="0.15">
      <c r="B12"/>
      <c r="C12"/>
      <c r="D12"/>
      <c r="E12"/>
      <c r="F12"/>
      <c r="G12"/>
      <c r="H12"/>
      <c r="I12"/>
      <c r="J12"/>
      <c r="M12" s="17" t="s">
        <v>33</v>
      </c>
    </row>
    <row r="13" spans="1:14" ht="18" customHeight="1" x14ac:dyDescent="0.15">
      <c r="A13" s="12"/>
      <c r="B13" s="25" t="s">
        <v>5</v>
      </c>
      <c r="C13" s="25" t="s">
        <v>6</v>
      </c>
      <c r="D13" s="25" t="s">
        <v>7</v>
      </c>
      <c r="E13" s="25" t="s">
        <v>8</v>
      </c>
      <c r="F13" s="25" t="s">
        <v>10</v>
      </c>
      <c r="G13" s="25" t="s">
        <v>15</v>
      </c>
      <c r="H13" s="25" t="s">
        <v>9</v>
      </c>
      <c r="I13" s="25" t="s">
        <v>16</v>
      </c>
      <c r="J13" s="21"/>
      <c r="M13" s="17" t="s">
        <v>34</v>
      </c>
    </row>
    <row r="14" spans="1:14" ht="18" customHeight="1" x14ac:dyDescent="0.15">
      <c r="A14" s="27">
        <f>IF(AND(ISBLANK(B14),ISBLANK(B14)),0,1)</f>
        <v>0</v>
      </c>
      <c r="B14" s="10"/>
      <c r="C14" s="29" t="str">
        <f>+IF($B14="","",VLOOKUP($B14,DATOS!$A$1:$F$350,2,FALSE))</f>
        <v/>
      </c>
      <c r="D14" s="29" t="str">
        <f>+IF($B14="","",VLOOKUP($B14,DATOS!$A$1:$F$350,3,FALSE))</f>
        <v/>
      </c>
      <c r="E14" s="29" t="str">
        <f>+IF($B14="","",VLOOKUP($B14,DATOS!$A$1:$F$350,4,FALSE))</f>
        <v/>
      </c>
      <c r="F14" s="32" t="str">
        <f>+IF($B14="","",VLOOKUP($B14,DATOS!$A$1:$F$350,5,FALSE))</f>
        <v/>
      </c>
      <c r="G14" s="32" t="str">
        <f>+IF($B14="","",VLOOKUP($B14,DATOS!$A$1:$F$350,6,FALSE))</f>
        <v/>
      </c>
      <c r="H14" s="30"/>
      <c r="I14" s="10"/>
      <c r="J14" s="22"/>
      <c r="M14" s="17" t="s">
        <v>28</v>
      </c>
    </row>
    <row r="15" spans="1:14" ht="18" customHeight="1" x14ac:dyDescent="0.15">
      <c r="A15" s="31" t="str">
        <f>+IF(AND(ISBLANK(B15),ISBLANK(B15)),"",A14+1)</f>
        <v/>
      </c>
      <c r="B15" s="10"/>
      <c r="C15" s="29" t="str">
        <f>+IF($B15="","",VLOOKUP($B15,DATOS!$A$1:$F$350,2,FALSE))</f>
        <v/>
      </c>
      <c r="D15" s="29" t="str">
        <f>+IF($B15="","",VLOOKUP($B15,DATOS!$A$1:$F$350,3,FALSE))</f>
        <v/>
      </c>
      <c r="E15" s="29" t="str">
        <f>+IF($B15="","",VLOOKUP($B15,DATOS!$A$1:$F$350,4,FALSE))</f>
        <v/>
      </c>
      <c r="F15" s="32" t="str">
        <f>+IF($B15="","",VLOOKUP($B15,DATOS!$A$1:$F$350,5,FALSE))</f>
        <v/>
      </c>
      <c r="G15" s="32" t="str">
        <f>+IF($B15="","",VLOOKUP($B15,DATOS!$A$1:$F$350,6,FALSE))</f>
        <v/>
      </c>
      <c r="H15" s="11"/>
      <c r="I15" s="10"/>
      <c r="J15" s="22"/>
      <c r="M15" s="17" t="s">
        <v>29</v>
      </c>
    </row>
    <row r="16" spans="1:14" ht="18" customHeight="1" x14ac:dyDescent="0.15">
      <c r="A16" s="31" t="str">
        <f t="shared" ref="A16:A78" si="0">+IF(AND(ISBLANK(B16),ISBLANK(B16)),"",A15+1)</f>
        <v/>
      </c>
      <c r="B16" s="10"/>
      <c r="C16" s="29" t="str">
        <f>+IF($B16="","",VLOOKUP($B16,DATOS!$A$1:$F$350,2,FALSE))</f>
        <v/>
      </c>
      <c r="D16" s="29" t="str">
        <f>+IF($B16="","",VLOOKUP($B16,DATOS!$A$1:$F$350,3,FALSE))</f>
        <v/>
      </c>
      <c r="E16" s="29" t="str">
        <f>+IF($B16="","",VLOOKUP($B16,DATOS!$A$1:$F$350,4,FALSE))</f>
        <v/>
      </c>
      <c r="F16" s="32" t="str">
        <f>+IF($B16="","",VLOOKUP($B16,DATOS!$A$1:$F$350,5,FALSE))</f>
        <v/>
      </c>
      <c r="G16" s="32" t="str">
        <f>+IF($B16="","",VLOOKUP($B16,DATOS!$A$1:$F$350,6,FALSE))</f>
        <v/>
      </c>
      <c r="H16" s="11"/>
      <c r="I16" s="10"/>
      <c r="J16" s="22"/>
      <c r="M16" s="17" t="s">
        <v>30</v>
      </c>
    </row>
    <row r="17" spans="1:13" ht="18" customHeight="1" x14ac:dyDescent="0.15">
      <c r="A17" s="31" t="str">
        <f t="shared" si="0"/>
        <v/>
      </c>
      <c r="B17" s="10"/>
      <c r="C17" s="29" t="str">
        <f>+IF($B17="","",VLOOKUP($B17,DATOS!$A$1:$F$350,2,FALSE))</f>
        <v/>
      </c>
      <c r="D17" s="29" t="str">
        <f>+IF($B17="","",VLOOKUP($B17,DATOS!$A$1:$F$350,3,FALSE))</f>
        <v/>
      </c>
      <c r="E17" s="29" t="str">
        <f>+IF($B17="","",VLOOKUP($B17,DATOS!$A$1:$F$350,4,FALSE))</f>
        <v/>
      </c>
      <c r="F17" s="32" t="str">
        <f>+IF($B17="","",VLOOKUP($B17,DATOS!$A$1:$F$350,5,FALSE))</f>
        <v/>
      </c>
      <c r="G17" s="32" t="str">
        <f>+IF($B17="","",VLOOKUP($B17,DATOS!$A$1:$F$350,6,FALSE))</f>
        <v/>
      </c>
      <c r="H17" s="11"/>
      <c r="I17" s="10"/>
      <c r="J17" s="22"/>
      <c r="M17" s="17" t="s">
        <v>25</v>
      </c>
    </row>
    <row r="18" spans="1:13" ht="18" customHeight="1" x14ac:dyDescent="0.15">
      <c r="A18" s="31" t="str">
        <f t="shared" si="0"/>
        <v/>
      </c>
      <c r="B18" s="10"/>
      <c r="C18" s="29" t="str">
        <f>+IF($B18="","",VLOOKUP($B18,DATOS!$A$1:$F$350,2,FALSE))</f>
        <v/>
      </c>
      <c r="D18" s="29" t="str">
        <f>+IF($B18="","",VLOOKUP($B18,DATOS!$A$1:$F$350,3,FALSE))</f>
        <v/>
      </c>
      <c r="E18" s="29" t="str">
        <f>+IF($B18="","",VLOOKUP($B18,DATOS!$A$1:$F$350,4,FALSE))</f>
        <v/>
      </c>
      <c r="F18" s="32" t="str">
        <f>+IF($B18="","",VLOOKUP($B18,DATOS!$A$1:$F$350,5,FALSE))</f>
        <v/>
      </c>
      <c r="G18" s="32" t="str">
        <f>+IF($B18="","",VLOOKUP($B18,DATOS!$A$1:$F$350,6,FALSE))</f>
        <v/>
      </c>
      <c r="H18" s="11"/>
      <c r="I18" s="10"/>
      <c r="J18" s="22"/>
    </row>
    <row r="19" spans="1:13" ht="18" customHeight="1" x14ac:dyDescent="0.15">
      <c r="A19" s="31" t="str">
        <f t="shared" si="0"/>
        <v/>
      </c>
      <c r="B19" s="10"/>
      <c r="C19" s="29" t="str">
        <f>+IF($B19="","",VLOOKUP($B19,DATOS!$A$1:$F$350,2,FALSE))</f>
        <v/>
      </c>
      <c r="D19" s="29" t="str">
        <f>+IF($B19="","",VLOOKUP($B19,DATOS!$A$1:$F$350,3,FALSE))</f>
        <v/>
      </c>
      <c r="E19" s="29" t="str">
        <f>+IF($B19="","",VLOOKUP($B19,DATOS!$A$1:$F$350,4,FALSE))</f>
        <v/>
      </c>
      <c r="F19" s="32" t="str">
        <f>+IF($B19="","",VLOOKUP($B19,DATOS!$A$1:$F$350,5,FALSE))</f>
        <v/>
      </c>
      <c r="G19" s="32" t="str">
        <f>+IF($B19="","",VLOOKUP($B19,DATOS!$A$1:$F$350,6,FALSE))</f>
        <v/>
      </c>
      <c r="H19" s="11"/>
      <c r="I19" s="10"/>
      <c r="J19" s="22"/>
    </row>
    <row r="20" spans="1:13" ht="18" customHeight="1" x14ac:dyDescent="0.15">
      <c r="A20" s="31" t="str">
        <f t="shared" si="0"/>
        <v/>
      </c>
      <c r="B20" s="10"/>
      <c r="C20" s="29" t="str">
        <f>+IF($B20="","",VLOOKUP($B20,DATOS!$A$1:$F$350,2,FALSE))</f>
        <v/>
      </c>
      <c r="D20" s="29" t="str">
        <f>+IF($B20="","",VLOOKUP($B20,DATOS!$A$1:$F$350,3,FALSE))</f>
        <v/>
      </c>
      <c r="E20" s="29" t="str">
        <f>+IF($B20="","",VLOOKUP($B20,DATOS!$A$1:$F$350,4,FALSE))</f>
        <v/>
      </c>
      <c r="F20" s="32" t="str">
        <f>+IF($B20="","",VLOOKUP($B20,DATOS!$A$1:$F$350,5,FALSE))</f>
        <v/>
      </c>
      <c r="G20" s="32" t="str">
        <f>+IF($B20="","",VLOOKUP($B20,DATOS!$A$1:$F$350,6,FALSE))</f>
        <v/>
      </c>
      <c r="H20" s="11"/>
      <c r="I20" s="10"/>
      <c r="J20" s="22"/>
    </row>
    <row r="21" spans="1:13" ht="18" customHeight="1" x14ac:dyDescent="0.15">
      <c r="A21" s="31" t="str">
        <f t="shared" si="0"/>
        <v/>
      </c>
      <c r="B21" s="10"/>
      <c r="C21" s="29" t="str">
        <f>+IF($B21="","",VLOOKUP($B21,DATOS!$A$1:$F$350,2,FALSE))</f>
        <v/>
      </c>
      <c r="D21" s="29" t="str">
        <f>+IF($B21="","",VLOOKUP($B21,DATOS!$A$1:$F$350,3,FALSE))</f>
        <v/>
      </c>
      <c r="E21" s="29" t="str">
        <f>+IF($B21="","",VLOOKUP($B21,DATOS!$A$1:$F$350,4,FALSE))</f>
        <v/>
      </c>
      <c r="F21" s="32" t="str">
        <f>+IF($B21="","",VLOOKUP($B21,DATOS!$A$1:$F$350,5,FALSE))</f>
        <v/>
      </c>
      <c r="G21" s="32" t="str">
        <f>+IF($B21="","",VLOOKUP($B21,DATOS!$A$1:$F$350,6,FALSE))</f>
        <v/>
      </c>
      <c r="H21" s="11"/>
      <c r="I21" s="10"/>
      <c r="J21" s="22"/>
    </row>
    <row r="22" spans="1:13" ht="18" customHeight="1" x14ac:dyDescent="0.15">
      <c r="A22" s="31" t="str">
        <f t="shared" si="0"/>
        <v/>
      </c>
      <c r="B22" s="10"/>
      <c r="C22" s="29" t="str">
        <f>+IF($B22="","",VLOOKUP($B22,DATOS!$A$1:$F$350,2,FALSE))</f>
        <v/>
      </c>
      <c r="D22" s="29" t="str">
        <f>+IF($B22="","",VLOOKUP($B22,DATOS!$A$1:$F$350,3,FALSE))</f>
        <v/>
      </c>
      <c r="E22" s="29" t="str">
        <f>+IF($B22="","",VLOOKUP($B22,DATOS!$A$1:$F$350,4,FALSE))</f>
        <v/>
      </c>
      <c r="F22" s="32" t="str">
        <f>+IF($B22="","",VLOOKUP($B22,DATOS!$A$1:$F$350,5,FALSE))</f>
        <v/>
      </c>
      <c r="G22" s="32" t="str">
        <f>+IF($B22="","",VLOOKUP($B22,DATOS!$A$1:$F$350,6,FALSE))</f>
        <v/>
      </c>
      <c r="H22" s="11"/>
      <c r="I22" s="10"/>
      <c r="J22" s="22"/>
    </row>
    <row r="23" spans="1:13" ht="18" customHeight="1" x14ac:dyDescent="0.15">
      <c r="A23" s="31" t="str">
        <f t="shared" si="0"/>
        <v/>
      </c>
      <c r="B23" s="10"/>
      <c r="C23" s="29" t="str">
        <f>+IF($B23="","",VLOOKUP($B23,DATOS!$A$1:$F$350,2,FALSE))</f>
        <v/>
      </c>
      <c r="D23" s="29" t="str">
        <f>+IF($B23="","",VLOOKUP($B23,DATOS!$A$1:$F$350,3,FALSE))</f>
        <v/>
      </c>
      <c r="E23" s="29" t="str">
        <f>+IF($B23="","",VLOOKUP($B23,DATOS!$A$1:$F$350,4,FALSE))</f>
        <v/>
      </c>
      <c r="F23" s="32" t="str">
        <f>+IF($B23="","",VLOOKUP($B23,DATOS!$A$1:$F$350,5,FALSE))</f>
        <v/>
      </c>
      <c r="G23" s="32" t="str">
        <f>+IF($B23="","",VLOOKUP($B23,DATOS!$A$1:$F$350,6,FALSE))</f>
        <v/>
      </c>
      <c r="H23" s="11"/>
      <c r="I23" s="10"/>
      <c r="J23" s="22"/>
    </row>
    <row r="24" spans="1:13" ht="18" customHeight="1" x14ac:dyDescent="0.15">
      <c r="A24" s="31" t="str">
        <f t="shared" si="0"/>
        <v/>
      </c>
      <c r="B24" s="10"/>
      <c r="C24" s="29" t="str">
        <f>+IF($B24="","",VLOOKUP($B24,DATOS!$A$1:$F$350,2,FALSE))</f>
        <v/>
      </c>
      <c r="D24" s="29" t="str">
        <f>+IF($B24="","",VLOOKUP($B24,DATOS!$A$1:$F$350,3,FALSE))</f>
        <v/>
      </c>
      <c r="E24" s="29" t="str">
        <f>+IF($B24="","",VLOOKUP($B24,DATOS!$A$1:$F$350,4,FALSE))</f>
        <v/>
      </c>
      <c r="F24" s="32" t="str">
        <f>+IF($B24="","",VLOOKUP($B24,DATOS!$A$1:$F$350,5,FALSE))</f>
        <v/>
      </c>
      <c r="G24" s="32" t="str">
        <f>+IF($B24="","",VLOOKUP($B24,DATOS!$A$1:$F$350,6,FALSE))</f>
        <v/>
      </c>
      <c r="H24" s="11"/>
      <c r="I24" s="10"/>
      <c r="J24" s="22"/>
    </row>
    <row r="25" spans="1:13" ht="18" customHeight="1" x14ac:dyDescent="0.15">
      <c r="A25" s="31" t="str">
        <f t="shared" si="0"/>
        <v/>
      </c>
      <c r="B25" s="10"/>
      <c r="C25" s="29" t="str">
        <f>+IF($B25="","",VLOOKUP($B25,DATOS!$A$1:$F$350,2,FALSE))</f>
        <v/>
      </c>
      <c r="D25" s="29" t="str">
        <f>+IF($B25="","",VLOOKUP($B25,DATOS!$A$1:$F$350,3,FALSE))</f>
        <v/>
      </c>
      <c r="E25" s="29" t="str">
        <f>+IF($B25="","",VLOOKUP($B25,DATOS!$A$1:$F$350,4,FALSE))</f>
        <v/>
      </c>
      <c r="F25" s="32" t="str">
        <f>+IF($B25="","",VLOOKUP($B25,DATOS!$A$1:$F$350,5,FALSE))</f>
        <v/>
      </c>
      <c r="G25" s="32" t="str">
        <f>+IF($B25="","",VLOOKUP($B25,DATOS!$A$1:$F$350,6,FALSE))</f>
        <v/>
      </c>
      <c r="H25" s="11"/>
      <c r="I25" s="10"/>
      <c r="J25" s="22"/>
    </row>
    <row r="26" spans="1:13" ht="18" customHeight="1" x14ac:dyDescent="0.15">
      <c r="A26" s="31" t="str">
        <f t="shared" si="0"/>
        <v/>
      </c>
      <c r="B26" s="10"/>
      <c r="C26" s="29" t="str">
        <f>+IF($B26="","",VLOOKUP($B26,DATOS!$A$1:$F$350,2,FALSE))</f>
        <v/>
      </c>
      <c r="D26" s="29" t="str">
        <f>+IF($B26="","",VLOOKUP($B26,DATOS!$A$1:$F$350,3,FALSE))</f>
        <v/>
      </c>
      <c r="E26" s="29" t="str">
        <f>+IF($B26="","",VLOOKUP($B26,DATOS!$A$1:$F$350,4,FALSE))</f>
        <v/>
      </c>
      <c r="F26" s="32" t="str">
        <f>+IF($B26="","",VLOOKUP($B26,DATOS!$A$1:$F$350,5,FALSE))</f>
        <v/>
      </c>
      <c r="G26" s="32" t="str">
        <f>+IF($B26="","",VLOOKUP($B26,DATOS!$A$1:$F$350,6,FALSE))</f>
        <v/>
      </c>
      <c r="H26" s="11"/>
      <c r="I26" s="10"/>
      <c r="J26" s="22"/>
    </row>
    <row r="27" spans="1:13" ht="18" customHeight="1" x14ac:dyDescent="0.15">
      <c r="A27" s="31" t="str">
        <f t="shared" si="0"/>
        <v/>
      </c>
      <c r="B27" s="10"/>
      <c r="C27" s="29" t="str">
        <f>+IF($B27="","",VLOOKUP($B27,DATOS!$A$1:$F$350,2,FALSE))</f>
        <v/>
      </c>
      <c r="D27" s="29" t="str">
        <f>+IF($B27="","",VLOOKUP($B27,DATOS!$A$1:$F$350,3,FALSE))</f>
        <v/>
      </c>
      <c r="E27" s="29" t="str">
        <f>+IF($B27="","",VLOOKUP($B27,DATOS!$A$1:$F$350,4,FALSE))</f>
        <v/>
      </c>
      <c r="F27" s="32" t="str">
        <f>+IF($B27="","",VLOOKUP($B27,DATOS!$A$1:$F$350,5,FALSE))</f>
        <v/>
      </c>
      <c r="G27" s="32" t="str">
        <f>+IF($B27="","",VLOOKUP($B27,DATOS!$A$1:$F$350,6,FALSE))</f>
        <v/>
      </c>
      <c r="H27" s="11"/>
      <c r="I27" s="10"/>
      <c r="J27" s="22"/>
    </row>
    <row r="28" spans="1:13" ht="18" customHeight="1" x14ac:dyDescent="0.15">
      <c r="A28" s="31" t="str">
        <f t="shared" si="0"/>
        <v/>
      </c>
      <c r="B28" s="10"/>
      <c r="C28" s="29" t="str">
        <f>+IF($B28="","",VLOOKUP($B28,DATOS!$A$1:$F$350,2,FALSE))</f>
        <v/>
      </c>
      <c r="D28" s="29" t="str">
        <f>+IF($B28="","",VLOOKUP($B28,DATOS!$A$1:$F$350,3,FALSE))</f>
        <v/>
      </c>
      <c r="E28" s="29" t="str">
        <f>+IF($B28="","",VLOOKUP($B28,DATOS!$A$1:$F$350,4,FALSE))</f>
        <v/>
      </c>
      <c r="F28" s="32" t="str">
        <f>+IF($B28="","",VLOOKUP($B28,DATOS!$A$1:$F$350,5,FALSE))</f>
        <v/>
      </c>
      <c r="G28" s="32" t="str">
        <f>+IF($B28="","",VLOOKUP($B28,DATOS!$A$1:$F$350,6,FALSE))</f>
        <v/>
      </c>
      <c r="H28" s="11"/>
      <c r="I28" s="10"/>
      <c r="J28" s="22"/>
    </row>
    <row r="29" spans="1:13" ht="18" customHeight="1" x14ac:dyDescent="0.15">
      <c r="A29" s="31" t="str">
        <f t="shared" si="0"/>
        <v/>
      </c>
      <c r="B29" s="10"/>
      <c r="C29" s="29" t="str">
        <f>+IF($B29="","",VLOOKUP($B29,DATOS!$A$1:$F$350,2,FALSE))</f>
        <v/>
      </c>
      <c r="D29" s="29" t="str">
        <f>+IF($B29="","",VLOOKUP($B29,DATOS!$A$1:$F$350,3,FALSE))</f>
        <v/>
      </c>
      <c r="E29" s="29" t="str">
        <f>+IF($B29="","",VLOOKUP($B29,DATOS!$A$1:$F$350,4,FALSE))</f>
        <v/>
      </c>
      <c r="F29" s="32" t="str">
        <f>+IF($B29="","",VLOOKUP($B29,DATOS!$A$1:$F$350,5,FALSE))</f>
        <v/>
      </c>
      <c r="G29" s="32" t="str">
        <f>+IF($B29="","",VLOOKUP($B29,DATOS!$A$1:$F$350,6,FALSE))</f>
        <v/>
      </c>
      <c r="H29" s="11"/>
      <c r="I29" s="10"/>
      <c r="J29" s="22"/>
    </row>
    <row r="30" spans="1:13" ht="18" customHeight="1" x14ac:dyDescent="0.15">
      <c r="A30" s="31" t="str">
        <f t="shared" si="0"/>
        <v/>
      </c>
      <c r="B30" s="10"/>
      <c r="C30" s="29" t="str">
        <f>+IF($B30="","",VLOOKUP($B30,DATOS!$A$1:$F$350,2,FALSE))</f>
        <v/>
      </c>
      <c r="D30" s="29" t="str">
        <f>+IF($B30="","",VLOOKUP($B30,DATOS!$A$1:$F$350,3,FALSE))</f>
        <v/>
      </c>
      <c r="E30" s="29" t="str">
        <f>+IF($B30="","",VLOOKUP($B30,DATOS!$A$1:$F$350,4,FALSE))</f>
        <v/>
      </c>
      <c r="F30" s="32" t="str">
        <f>+IF($B30="","",VLOOKUP($B30,DATOS!$A$1:$F$350,5,FALSE))</f>
        <v/>
      </c>
      <c r="G30" s="32" t="str">
        <f>+IF($B30="","",VLOOKUP($B30,DATOS!$A$1:$F$350,6,FALSE))</f>
        <v/>
      </c>
      <c r="H30" s="11"/>
      <c r="I30" s="10"/>
      <c r="J30" s="22"/>
    </row>
    <row r="31" spans="1:13" ht="18" customHeight="1" x14ac:dyDescent="0.15">
      <c r="A31" s="31" t="str">
        <f t="shared" si="0"/>
        <v/>
      </c>
      <c r="B31" s="10"/>
      <c r="C31" s="29" t="str">
        <f>+IF($B31="","",VLOOKUP($B31,DATOS!$A$1:$F$350,2,FALSE))</f>
        <v/>
      </c>
      <c r="D31" s="29" t="str">
        <f>+IF($B31="","",VLOOKUP($B31,DATOS!$A$1:$F$350,3,FALSE))</f>
        <v/>
      </c>
      <c r="E31" s="29" t="str">
        <f>+IF($B31="","",VLOOKUP($B31,DATOS!$A$1:$F$350,4,FALSE))</f>
        <v/>
      </c>
      <c r="F31" s="32" t="str">
        <f>+IF($B31="","",VLOOKUP($B31,DATOS!$A$1:$F$350,5,FALSE))</f>
        <v/>
      </c>
      <c r="G31" s="32" t="str">
        <f>+IF($B31="","",VLOOKUP($B31,DATOS!$A$1:$F$350,6,FALSE))</f>
        <v/>
      </c>
      <c r="H31" s="11"/>
      <c r="I31" s="10"/>
      <c r="J31" s="22"/>
    </row>
    <row r="32" spans="1:13" ht="18" customHeight="1" x14ac:dyDescent="0.15">
      <c r="A32" s="31" t="str">
        <f t="shared" si="0"/>
        <v/>
      </c>
      <c r="B32" s="10"/>
      <c r="C32" s="29" t="str">
        <f>+IF($B32="","",VLOOKUP($B32,DATOS!$A$1:$F$350,2,FALSE))</f>
        <v/>
      </c>
      <c r="D32" s="29" t="str">
        <f>+IF($B32="","",VLOOKUP($B32,DATOS!$A$1:$F$350,3,FALSE))</f>
        <v/>
      </c>
      <c r="E32" s="29" t="str">
        <f>+IF($B32="","",VLOOKUP($B32,DATOS!$A$1:$F$350,4,FALSE))</f>
        <v/>
      </c>
      <c r="F32" s="32" t="str">
        <f>+IF($B32="","",VLOOKUP($B32,DATOS!$A$1:$F$350,5,FALSE))</f>
        <v/>
      </c>
      <c r="G32" s="32" t="str">
        <f>+IF($B32="","",VLOOKUP($B32,DATOS!$A$1:$F$350,6,FALSE))</f>
        <v/>
      </c>
      <c r="H32" s="11"/>
      <c r="I32" s="10"/>
      <c r="J32" s="22"/>
    </row>
    <row r="33" spans="1:10" ht="18" customHeight="1" x14ac:dyDescent="0.15">
      <c r="A33" s="31" t="str">
        <f t="shared" si="0"/>
        <v/>
      </c>
      <c r="B33" s="10"/>
      <c r="C33" s="29" t="str">
        <f>+IF($B33="","",VLOOKUP($B33,DATOS!$A$1:$F$350,2,FALSE))</f>
        <v/>
      </c>
      <c r="D33" s="29" t="str">
        <f>+IF($B33="","",VLOOKUP($B33,DATOS!$A$1:$F$350,3,FALSE))</f>
        <v/>
      </c>
      <c r="E33" s="29" t="str">
        <f>+IF($B33="","",VLOOKUP($B33,DATOS!$A$1:$F$350,4,FALSE))</f>
        <v/>
      </c>
      <c r="F33" s="32" t="str">
        <f>+IF($B33="","",VLOOKUP($B33,DATOS!$A$1:$F$350,5,FALSE))</f>
        <v/>
      </c>
      <c r="G33" s="32" t="str">
        <f>+IF($B33="","",VLOOKUP($B33,DATOS!$A$1:$F$350,6,FALSE))</f>
        <v/>
      </c>
      <c r="H33" s="11"/>
      <c r="I33" s="10"/>
      <c r="J33" s="22"/>
    </row>
    <row r="34" spans="1:10" ht="18" customHeight="1" x14ac:dyDescent="0.15">
      <c r="A34" s="31" t="str">
        <f t="shared" si="0"/>
        <v/>
      </c>
      <c r="B34" s="10"/>
      <c r="C34" s="29" t="str">
        <f>+IF($B34="","",VLOOKUP($B34,DATOS!$A$1:$F$350,2,FALSE))</f>
        <v/>
      </c>
      <c r="D34" s="29" t="str">
        <f>+IF($B34="","",VLOOKUP($B34,DATOS!$A$1:$F$350,3,FALSE))</f>
        <v/>
      </c>
      <c r="E34" s="29" t="str">
        <f>+IF($B34="","",VLOOKUP($B34,DATOS!$A$1:$F$350,4,FALSE))</f>
        <v/>
      </c>
      <c r="F34" s="32" t="str">
        <f>+IF($B34="","",VLOOKUP($B34,DATOS!$A$1:$F$350,5,FALSE))</f>
        <v/>
      </c>
      <c r="G34" s="32" t="str">
        <f>+IF($B34="","",VLOOKUP($B34,DATOS!$A$1:$F$350,6,FALSE))</f>
        <v/>
      </c>
      <c r="H34" s="11"/>
      <c r="I34" s="10"/>
      <c r="J34" s="22"/>
    </row>
    <row r="35" spans="1:10" ht="18" customHeight="1" x14ac:dyDescent="0.15">
      <c r="A35" s="31" t="str">
        <f t="shared" si="0"/>
        <v/>
      </c>
      <c r="B35" s="10"/>
      <c r="C35" s="29" t="str">
        <f>+IF($B35="","",VLOOKUP($B35,DATOS!$A$1:$F$350,2,FALSE))</f>
        <v/>
      </c>
      <c r="D35" s="29" t="str">
        <f>+IF($B35="","",VLOOKUP($B35,DATOS!$A$1:$F$350,3,FALSE))</f>
        <v/>
      </c>
      <c r="E35" s="29" t="str">
        <f>+IF($B35="","",VLOOKUP($B35,DATOS!$A$1:$F$350,4,FALSE))</f>
        <v/>
      </c>
      <c r="F35" s="32" t="str">
        <f>+IF($B35="","",VLOOKUP($B35,DATOS!$A$1:$F$350,5,FALSE))</f>
        <v/>
      </c>
      <c r="G35" s="32" t="str">
        <f>+IF($B35="","",VLOOKUP($B35,DATOS!$A$1:$F$350,6,FALSE))</f>
        <v/>
      </c>
      <c r="H35" s="11"/>
      <c r="I35" s="10"/>
      <c r="J35" s="22"/>
    </row>
    <row r="36" spans="1:10" ht="18" customHeight="1" x14ac:dyDescent="0.15">
      <c r="A36" s="31" t="str">
        <f t="shared" si="0"/>
        <v/>
      </c>
      <c r="B36" s="10"/>
      <c r="C36" s="29" t="str">
        <f>+IF($B36="","",VLOOKUP($B36,DATOS!$A$1:$F$350,2,FALSE))</f>
        <v/>
      </c>
      <c r="D36" s="29" t="str">
        <f>+IF($B36="","",VLOOKUP($B36,DATOS!$A$1:$F$350,3,FALSE))</f>
        <v/>
      </c>
      <c r="E36" s="29" t="str">
        <f>+IF($B36="","",VLOOKUP($B36,DATOS!$A$1:$F$350,4,FALSE))</f>
        <v/>
      </c>
      <c r="F36" s="32" t="str">
        <f>+IF($B36="","",VLOOKUP($B36,DATOS!$A$1:$F$350,5,FALSE))</f>
        <v/>
      </c>
      <c r="G36" s="32" t="str">
        <f>+IF($B36="","",VLOOKUP($B36,DATOS!$A$1:$F$350,6,FALSE))</f>
        <v/>
      </c>
      <c r="H36" s="11"/>
      <c r="I36" s="10"/>
      <c r="J36" s="22"/>
    </row>
    <row r="37" spans="1:10" ht="18" customHeight="1" x14ac:dyDescent="0.15">
      <c r="A37" s="31" t="str">
        <f t="shared" si="0"/>
        <v/>
      </c>
      <c r="B37" s="10"/>
      <c r="C37" s="29" t="str">
        <f>+IF($B37="","",VLOOKUP($B37,DATOS!$A$1:$F$350,2,FALSE))</f>
        <v/>
      </c>
      <c r="D37" s="29" t="str">
        <f>+IF($B37="","",VLOOKUP($B37,DATOS!$A$1:$F$350,3,FALSE))</f>
        <v/>
      </c>
      <c r="E37" s="29" t="str">
        <f>+IF($B37="","",VLOOKUP($B37,DATOS!$A$1:$F$350,4,FALSE))</f>
        <v/>
      </c>
      <c r="F37" s="32" t="str">
        <f>+IF($B37="","",VLOOKUP($B37,DATOS!$A$1:$F$350,5,FALSE))</f>
        <v/>
      </c>
      <c r="G37" s="32" t="str">
        <f>+IF($B37="","",VLOOKUP($B37,DATOS!$A$1:$F$350,6,FALSE))</f>
        <v/>
      </c>
      <c r="H37" s="11"/>
      <c r="I37" s="10"/>
      <c r="J37" s="22"/>
    </row>
    <row r="38" spans="1:10" ht="18" customHeight="1" x14ac:dyDescent="0.15">
      <c r="A38" s="31" t="str">
        <f t="shared" si="0"/>
        <v/>
      </c>
      <c r="B38" s="10"/>
      <c r="C38" s="29" t="str">
        <f>+IF($B38="","",VLOOKUP($B38,DATOS!$A$1:$F$350,2,FALSE))</f>
        <v/>
      </c>
      <c r="D38" s="29" t="str">
        <f>+IF($B38="","",VLOOKUP($B38,DATOS!$A$1:$F$350,3,FALSE))</f>
        <v/>
      </c>
      <c r="E38" s="29" t="str">
        <f>+IF($B38="","",VLOOKUP($B38,DATOS!$A$1:$F$350,4,FALSE))</f>
        <v/>
      </c>
      <c r="F38" s="32" t="str">
        <f>+IF($B38="","",VLOOKUP($B38,DATOS!$A$1:$F$350,5,FALSE))</f>
        <v/>
      </c>
      <c r="G38" s="32" t="str">
        <f>+IF($B38="","",VLOOKUP($B38,DATOS!$A$1:$F$350,6,FALSE))</f>
        <v/>
      </c>
      <c r="H38" s="11"/>
      <c r="I38" s="10"/>
      <c r="J38" s="22"/>
    </row>
    <row r="39" spans="1:10" ht="18" customHeight="1" x14ac:dyDescent="0.15">
      <c r="A39" s="31" t="str">
        <f t="shared" si="0"/>
        <v/>
      </c>
      <c r="B39" s="10"/>
      <c r="C39" s="29" t="str">
        <f>+IF($B39="","",VLOOKUP($B39,DATOS!$A$1:$F$350,2,FALSE))</f>
        <v/>
      </c>
      <c r="D39" s="29" t="str">
        <f>+IF($B39="","",VLOOKUP($B39,DATOS!$A$1:$F$350,3,FALSE))</f>
        <v/>
      </c>
      <c r="E39" s="29" t="str">
        <f>+IF($B39="","",VLOOKUP($B39,DATOS!$A$1:$F$350,4,FALSE))</f>
        <v/>
      </c>
      <c r="F39" s="32" t="str">
        <f>+IF($B39="","",VLOOKUP($B39,DATOS!$A$1:$F$350,5,FALSE))</f>
        <v/>
      </c>
      <c r="G39" s="32" t="str">
        <f>+IF($B39="","",VLOOKUP($B39,DATOS!$A$1:$F$350,6,FALSE))</f>
        <v/>
      </c>
      <c r="H39" s="11"/>
      <c r="I39" s="10"/>
      <c r="J39" s="22"/>
    </row>
    <row r="40" spans="1:10" ht="18" customHeight="1" x14ac:dyDescent="0.15">
      <c r="A40" s="31" t="str">
        <f t="shared" si="0"/>
        <v/>
      </c>
      <c r="B40" s="10"/>
      <c r="C40" s="29" t="str">
        <f>+IF($B40="","",VLOOKUP($B40,DATOS!$A$1:$F$350,2,FALSE))</f>
        <v/>
      </c>
      <c r="D40" s="29" t="str">
        <f>+IF($B40="","",VLOOKUP($B40,DATOS!$A$1:$F$350,3,FALSE))</f>
        <v/>
      </c>
      <c r="E40" s="29" t="str">
        <f>+IF($B40="","",VLOOKUP($B40,DATOS!$A$1:$F$350,4,FALSE))</f>
        <v/>
      </c>
      <c r="F40" s="32" t="str">
        <f>+IF($B40="","",VLOOKUP($B40,DATOS!$A$1:$F$350,5,FALSE))</f>
        <v/>
      </c>
      <c r="G40" s="32" t="str">
        <f>+IF($B40="","",VLOOKUP($B40,DATOS!$A$1:$F$350,6,FALSE))</f>
        <v/>
      </c>
      <c r="H40" s="11"/>
      <c r="I40" s="10"/>
      <c r="J40" s="22"/>
    </row>
    <row r="41" spans="1:10" ht="18" customHeight="1" x14ac:dyDescent="0.15">
      <c r="A41" s="31" t="str">
        <f t="shared" si="0"/>
        <v/>
      </c>
      <c r="B41" s="10"/>
      <c r="C41" s="29" t="str">
        <f>+IF($B41="","",VLOOKUP($B41,DATOS!$A$1:$F$350,2,FALSE))</f>
        <v/>
      </c>
      <c r="D41" s="29" t="str">
        <f>+IF($B41="","",VLOOKUP($B41,DATOS!$A$1:$F$350,3,FALSE))</f>
        <v/>
      </c>
      <c r="E41" s="29" t="str">
        <f>+IF($B41="","",VLOOKUP($B41,DATOS!$A$1:$F$350,4,FALSE))</f>
        <v/>
      </c>
      <c r="F41" s="32" t="str">
        <f>+IF($B41="","",VLOOKUP($B41,DATOS!$A$1:$F$350,5,FALSE))</f>
        <v/>
      </c>
      <c r="G41" s="32" t="str">
        <f>+IF($B41="","",VLOOKUP($B41,DATOS!$A$1:$F$350,6,FALSE))</f>
        <v/>
      </c>
      <c r="H41" s="11"/>
      <c r="I41" s="10"/>
      <c r="J41" s="22"/>
    </row>
    <row r="42" spans="1:10" ht="18" customHeight="1" x14ac:dyDescent="0.15">
      <c r="A42" s="31" t="str">
        <f t="shared" si="0"/>
        <v/>
      </c>
      <c r="B42" s="10"/>
      <c r="C42" s="29" t="str">
        <f>+IF($B42="","",VLOOKUP($B42,DATOS!$A$1:$F$350,2,FALSE))</f>
        <v/>
      </c>
      <c r="D42" s="29" t="str">
        <f>+IF($B42="","",VLOOKUP($B42,DATOS!$A$1:$F$350,3,FALSE))</f>
        <v/>
      </c>
      <c r="E42" s="29" t="str">
        <f>+IF($B42="","",VLOOKUP($B42,DATOS!$A$1:$F$350,4,FALSE))</f>
        <v/>
      </c>
      <c r="F42" s="32" t="str">
        <f>+IF($B42="","",VLOOKUP($B42,DATOS!$A$1:$F$350,5,FALSE))</f>
        <v/>
      </c>
      <c r="G42" s="32" t="str">
        <f>+IF($B42="","",VLOOKUP($B42,DATOS!$A$1:$F$350,6,FALSE))</f>
        <v/>
      </c>
      <c r="H42" s="11"/>
      <c r="I42" s="10"/>
      <c r="J42" s="22"/>
    </row>
    <row r="43" spans="1:10" ht="18" customHeight="1" x14ac:dyDescent="0.15">
      <c r="A43" s="31" t="str">
        <f t="shared" si="0"/>
        <v/>
      </c>
      <c r="B43" s="10"/>
      <c r="C43" s="29" t="str">
        <f>+IF($B43="","",VLOOKUP($B43,DATOS!$A$1:$F$350,2,FALSE))</f>
        <v/>
      </c>
      <c r="D43" s="29" t="str">
        <f>+IF($B43="","",VLOOKUP($B43,DATOS!$A$1:$F$350,3,FALSE))</f>
        <v/>
      </c>
      <c r="E43" s="29" t="str">
        <f>+IF($B43="","",VLOOKUP($B43,DATOS!$A$1:$F$350,4,FALSE))</f>
        <v/>
      </c>
      <c r="F43" s="32" t="str">
        <f>+IF($B43="","",VLOOKUP($B43,DATOS!$A$1:$F$350,5,FALSE))</f>
        <v/>
      </c>
      <c r="G43" s="32" t="str">
        <f>+IF($B43="","",VLOOKUP($B43,DATOS!$A$1:$F$350,6,FALSE))</f>
        <v/>
      </c>
      <c r="H43" s="11"/>
      <c r="I43" s="10"/>
      <c r="J43" s="22"/>
    </row>
    <row r="44" spans="1:10" ht="18" customHeight="1" x14ac:dyDescent="0.15">
      <c r="A44" s="31" t="str">
        <f t="shared" si="0"/>
        <v/>
      </c>
      <c r="B44" s="10"/>
      <c r="C44" s="29" t="str">
        <f>+IF($B44="","",VLOOKUP($B44,DATOS!$A$1:$F$350,2,FALSE))</f>
        <v/>
      </c>
      <c r="D44" s="29" t="str">
        <f>+IF($B44="","",VLOOKUP($B44,DATOS!$A$1:$F$350,3,FALSE))</f>
        <v/>
      </c>
      <c r="E44" s="29" t="str">
        <f>+IF($B44="","",VLOOKUP($B44,DATOS!$A$1:$F$350,4,FALSE))</f>
        <v/>
      </c>
      <c r="F44" s="32" t="str">
        <f>+IF($B44="","",VLOOKUP($B44,DATOS!$A$1:$F$350,5,FALSE))</f>
        <v/>
      </c>
      <c r="G44" s="32" t="str">
        <f>+IF($B44="","",VLOOKUP($B44,DATOS!$A$1:$F$350,6,FALSE))</f>
        <v/>
      </c>
      <c r="H44" s="11"/>
      <c r="I44" s="10"/>
      <c r="J44" s="22"/>
    </row>
    <row r="45" spans="1:10" ht="18" customHeight="1" x14ac:dyDescent="0.15">
      <c r="A45" s="31" t="str">
        <f t="shared" si="0"/>
        <v/>
      </c>
      <c r="B45" s="10"/>
      <c r="C45" s="29" t="str">
        <f>+IF($B45="","",VLOOKUP($B45,DATOS!$A$1:$F$350,2,FALSE))</f>
        <v/>
      </c>
      <c r="D45" s="29" t="str">
        <f>+IF($B45="","",VLOOKUP($B45,DATOS!$A$1:$F$350,3,FALSE))</f>
        <v/>
      </c>
      <c r="E45" s="29" t="str">
        <f>+IF($B45="","",VLOOKUP($B45,DATOS!$A$1:$F$350,4,FALSE))</f>
        <v/>
      </c>
      <c r="F45" s="32" t="str">
        <f>+IF($B45="","",VLOOKUP($B45,DATOS!$A$1:$F$350,5,FALSE))</f>
        <v/>
      </c>
      <c r="G45" s="32" t="str">
        <f>+IF($B45="","",VLOOKUP($B45,DATOS!$A$1:$F$350,6,FALSE))</f>
        <v/>
      </c>
      <c r="H45" s="11"/>
      <c r="I45" s="10"/>
      <c r="J45" s="22"/>
    </row>
    <row r="46" spans="1:10" ht="18" customHeight="1" x14ac:dyDescent="0.15">
      <c r="A46" s="31" t="str">
        <f t="shared" si="0"/>
        <v/>
      </c>
      <c r="B46" s="10"/>
      <c r="C46" s="29" t="str">
        <f>+IF($B46="","",VLOOKUP($B46,DATOS!$A$1:$F$350,2,FALSE))</f>
        <v/>
      </c>
      <c r="D46" s="29" t="str">
        <f>+IF($B46="","",VLOOKUP($B46,DATOS!$A$1:$F$350,3,FALSE))</f>
        <v/>
      </c>
      <c r="E46" s="29" t="str">
        <f>+IF($B46="","",VLOOKUP($B46,DATOS!$A$1:$F$350,4,FALSE))</f>
        <v/>
      </c>
      <c r="F46" s="32" t="str">
        <f>+IF($B46="","",VLOOKUP($B46,DATOS!$A$1:$F$350,5,FALSE))</f>
        <v/>
      </c>
      <c r="G46" s="32" t="str">
        <f>+IF($B46="","",VLOOKUP($B46,DATOS!$A$1:$F$350,6,FALSE))</f>
        <v/>
      </c>
      <c r="H46" s="11"/>
      <c r="I46" s="10"/>
      <c r="J46" s="22"/>
    </row>
    <row r="47" spans="1:10" ht="18" customHeight="1" x14ac:dyDescent="0.15">
      <c r="A47" s="31" t="str">
        <f t="shared" si="0"/>
        <v/>
      </c>
      <c r="B47" s="10"/>
      <c r="C47" s="29" t="str">
        <f>+IF($B47="","",VLOOKUP($B47,DATOS!$A$1:$F$350,2,FALSE))</f>
        <v/>
      </c>
      <c r="D47" s="29" t="str">
        <f>+IF($B47="","",VLOOKUP($B47,DATOS!$A$1:$F$350,3,FALSE))</f>
        <v/>
      </c>
      <c r="E47" s="29" t="str">
        <f>+IF($B47="","",VLOOKUP($B47,DATOS!$A$1:$F$350,4,FALSE))</f>
        <v/>
      </c>
      <c r="F47" s="32" t="str">
        <f>+IF($B47="","",VLOOKUP($B47,DATOS!$A$1:$F$350,5,FALSE))</f>
        <v/>
      </c>
      <c r="G47" s="32" t="str">
        <f>+IF($B47="","",VLOOKUP($B47,DATOS!$A$1:$F$350,6,FALSE))</f>
        <v/>
      </c>
      <c r="H47" s="11"/>
      <c r="I47" s="10"/>
      <c r="J47" s="22"/>
    </row>
    <row r="48" spans="1:10" ht="18" customHeight="1" x14ac:dyDescent="0.15">
      <c r="A48" s="31" t="str">
        <f t="shared" si="0"/>
        <v/>
      </c>
      <c r="B48" s="10"/>
      <c r="C48" s="29" t="str">
        <f>+IF($B48="","",VLOOKUP($B48,DATOS!$A$1:$F$350,2,FALSE))</f>
        <v/>
      </c>
      <c r="D48" s="29" t="str">
        <f>+IF($B48="","",VLOOKUP($B48,DATOS!$A$1:$F$350,3,FALSE))</f>
        <v/>
      </c>
      <c r="E48" s="29" t="str">
        <f>+IF($B48="","",VLOOKUP($B48,DATOS!$A$1:$F$350,4,FALSE))</f>
        <v/>
      </c>
      <c r="F48" s="32" t="str">
        <f>+IF($B48="","",VLOOKUP($B48,DATOS!$A$1:$F$350,5,FALSE))</f>
        <v/>
      </c>
      <c r="G48" s="32" t="str">
        <f>+IF($B48="","",VLOOKUP($B48,DATOS!$A$1:$F$350,6,FALSE))</f>
        <v/>
      </c>
      <c r="H48" s="11"/>
      <c r="I48" s="10"/>
      <c r="J48" s="22"/>
    </row>
    <row r="49" spans="1:10" ht="18" customHeight="1" x14ac:dyDescent="0.15">
      <c r="A49" s="31" t="str">
        <f t="shared" si="0"/>
        <v/>
      </c>
      <c r="B49" s="10"/>
      <c r="C49" s="29" t="str">
        <f>+IF($B49="","",VLOOKUP($B49,DATOS!$A$1:$F$350,2,FALSE))</f>
        <v/>
      </c>
      <c r="D49" s="29" t="str">
        <f>+IF($B49="","",VLOOKUP($B49,DATOS!$A$1:$F$350,3,FALSE))</f>
        <v/>
      </c>
      <c r="E49" s="29" t="str">
        <f>+IF($B49="","",VLOOKUP($B49,DATOS!$A$1:$F$350,4,FALSE))</f>
        <v/>
      </c>
      <c r="F49" s="32" t="str">
        <f>+IF($B49="","",VLOOKUP($B49,DATOS!$A$1:$F$350,5,FALSE))</f>
        <v/>
      </c>
      <c r="G49" s="32" t="str">
        <f>+IF($B49="","",VLOOKUP($B49,DATOS!$A$1:$F$350,6,FALSE))</f>
        <v/>
      </c>
      <c r="H49" s="11"/>
      <c r="I49" s="10"/>
      <c r="J49" s="22"/>
    </row>
    <row r="50" spans="1:10" ht="18" customHeight="1" x14ac:dyDescent="0.15">
      <c r="A50" s="31" t="str">
        <f t="shared" si="0"/>
        <v/>
      </c>
      <c r="B50" s="10"/>
      <c r="C50" s="29" t="str">
        <f>+IF($B50="","",VLOOKUP($B50,DATOS!$A$1:$F$350,2,FALSE))</f>
        <v/>
      </c>
      <c r="D50" s="29" t="str">
        <f>+IF($B50="","",VLOOKUP($B50,DATOS!$A$1:$F$350,3,FALSE))</f>
        <v/>
      </c>
      <c r="E50" s="29" t="str">
        <f>+IF($B50="","",VLOOKUP($B50,DATOS!$A$1:$F$350,4,FALSE))</f>
        <v/>
      </c>
      <c r="F50" s="32" t="str">
        <f>+IF($B50="","",VLOOKUP($B50,DATOS!$A$1:$F$350,5,FALSE))</f>
        <v/>
      </c>
      <c r="G50" s="32" t="str">
        <f>+IF($B50="","",VLOOKUP($B50,DATOS!$A$1:$F$350,6,FALSE))</f>
        <v/>
      </c>
      <c r="H50" s="11"/>
      <c r="I50" s="10"/>
      <c r="J50" s="22"/>
    </row>
    <row r="51" spans="1:10" ht="18" customHeight="1" x14ac:dyDescent="0.15">
      <c r="A51" s="31" t="str">
        <f t="shared" si="0"/>
        <v/>
      </c>
      <c r="B51" s="10"/>
      <c r="C51" s="29" t="str">
        <f>+IF($B51="","",VLOOKUP($B51,DATOS!$A$1:$F$350,2,FALSE))</f>
        <v/>
      </c>
      <c r="D51" s="29" t="str">
        <f>+IF($B51="","",VLOOKUP($B51,DATOS!$A$1:$F$350,3,FALSE))</f>
        <v/>
      </c>
      <c r="E51" s="29" t="str">
        <f>+IF($B51="","",VLOOKUP($B51,DATOS!$A$1:$F$350,4,FALSE))</f>
        <v/>
      </c>
      <c r="F51" s="32" t="str">
        <f>+IF($B51="","",VLOOKUP($B51,DATOS!$A$1:$F$350,5,FALSE))</f>
        <v/>
      </c>
      <c r="G51" s="32" t="str">
        <f>+IF($B51="","",VLOOKUP($B51,DATOS!$A$1:$F$350,6,FALSE))</f>
        <v/>
      </c>
      <c r="H51" s="11"/>
      <c r="I51" s="10"/>
      <c r="J51" s="22"/>
    </row>
    <row r="52" spans="1:10" ht="18" customHeight="1" x14ac:dyDescent="0.15">
      <c r="A52" s="31" t="str">
        <f t="shared" si="0"/>
        <v/>
      </c>
      <c r="B52" s="10"/>
      <c r="C52" s="29" t="str">
        <f>+IF($B52="","",VLOOKUP($B52,DATOS!$A$1:$F$350,2,FALSE))</f>
        <v/>
      </c>
      <c r="D52" s="29" t="str">
        <f>+IF($B52="","",VLOOKUP($B52,DATOS!$A$1:$F$350,3,FALSE))</f>
        <v/>
      </c>
      <c r="E52" s="29" t="str">
        <f>+IF($B52="","",VLOOKUP($B52,DATOS!$A$1:$F$350,4,FALSE))</f>
        <v/>
      </c>
      <c r="F52" s="32" t="str">
        <f>+IF($B52="","",VLOOKUP($B52,DATOS!$A$1:$F$350,5,FALSE))</f>
        <v/>
      </c>
      <c r="G52" s="32" t="str">
        <f>+IF($B52="","",VLOOKUP($B52,DATOS!$A$1:$F$350,6,FALSE))</f>
        <v/>
      </c>
      <c r="H52" s="11"/>
      <c r="I52" s="10"/>
      <c r="J52" s="22"/>
    </row>
    <row r="53" spans="1:10" ht="18" customHeight="1" x14ac:dyDescent="0.15">
      <c r="A53" s="31" t="str">
        <f t="shared" si="0"/>
        <v/>
      </c>
      <c r="B53" s="10"/>
      <c r="C53" s="29" t="str">
        <f>+IF($B53="","",VLOOKUP($B53,DATOS!$A$1:$F$350,2,FALSE))</f>
        <v/>
      </c>
      <c r="D53" s="29" t="str">
        <f>+IF($B53="","",VLOOKUP($B53,DATOS!$A$1:$F$350,3,FALSE))</f>
        <v/>
      </c>
      <c r="E53" s="29" t="str">
        <f>+IF($B53="","",VLOOKUP($B53,DATOS!$A$1:$F$350,4,FALSE))</f>
        <v/>
      </c>
      <c r="F53" s="32" t="str">
        <f>+IF($B53="","",VLOOKUP($B53,DATOS!$A$1:$F$350,5,FALSE))</f>
        <v/>
      </c>
      <c r="G53" s="32" t="str">
        <f>+IF($B53="","",VLOOKUP($B53,DATOS!$A$1:$F$350,6,FALSE))</f>
        <v/>
      </c>
      <c r="H53" s="11"/>
      <c r="I53" s="10"/>
      <c r="J53" s="22"/>
    </row>
    <row r="54" spans="1:10" ht="18" customHeight="1" x14ac:dyDescent="0.15">
      <c r="A54" s="31" t="str">
        <f t="shared" si="0"/>
        <v/>
      </c>
      <c r="B54" s="10"/>
      <c r="C54" s="29" t="str">
        <f>+IF($B54="","",VLOOKUP($B54,DATOS!$A$1:$F$350,2,FALSE))</f>
        <v/>
      </c>
      <c r="D54" s="29" t="str">
        <f>+IF($B54="","",VLOOKUP($B54,DATOS!$A$1:$F$350,3,FALSE))</f>
        <v/>
      </c>
      <c r="E54" s="29" t="str">
        <f>+IF($B54="","",VLOOKUP($B54,DATOS!$A$1:$F$350,4,FALSE))</f>
        <v/>
      </c>
      <c r="F54" s="32" t="str">
        <f>+IF($B54="","",VLOOKUP($B54,DATOS!$A$1:$F$350,5,FALSE))</f>
        <v/>
      </c>
      <c r="G54" s="32" t="str">
        <f>+IF($B54="","",VLOOKUP($B54,DATOS!$A$1:$F$350,6,FALSE))</f>
        <v/>
      </c>
      <c r="H54" s="11"/>
      <c r="I54" s="10"/>
      <c r="J54" s="22"/>
    </row>
    <row r="55" spans="1:10" ht="18" customHeight="1" x14ac:dyDescent="0.15">
      <c r="A55" s="31" t="str">
        <f t="shared" si="0"/>
        <v/>
      </c>
      <c r="B55" s="10"/>
      <c r="C55" s="29" t="str">
        <f>+IF($B55="","",VLOOKUP($B55,DATOS!$A$1:$F$350,2,FALSE))</f>
        <v/>
      </c>
      <c r="D55" s="29" t="str">
        <f>+IF($B55="","",VLOOKUP($B55,DATOS!$A$1:$F$350,3,FALSE))</f>
        <v/>
      </c>
      <c r="E55" s="29" t="str">
        <f>+IF($B55="","",VLOOKUP($B55,DATOS!$A$1:$F$350,4,FALSE))</f>
        <v/>
      </c>
      <c r="F55" s="32" t="str">
        <f>+IF($B55="","",VLOOKUP($B55,DATOS!$A$1:$F$350,5,FALSE))</f>
        <v/>
      </c>
      <c r="G55" s="32" t="str">
        <f>+IF($B55="","",VLOOKUP($B55,DATOS!$A$1:$F$350,6,FALSE))</f>
        <v/>
      </c>
      <c r="H55" s="11"/>
      <c r="I55" s="10"/>
      <c r="J55" s="22"/>
    </row>
    <row r="56" spans="1:10" ht="18" customHeight="1" x14ac:dyDescent="0.15">
      <c r="A56" s="31" t="str">
        <f t="shared" si="0"/>
        <v/>
      </c>
      <c r="B56" s="10"/>
      <c r="C56" s="29" t="str">
        <f>+IF($B56="","",VLOOKUP($B56,DATOS!$A$1:$F$350,2,FALSE))</f>
        <v/>
      </c>
      <c r="D56" s="29" t="str">
        <f>+IF($B56="","",VLOOKUP($B56,DATOS!$A$1:$F$350,3,FALSE))</f>
        <v/>
      </c>
      <c r="E56" s="29" t="str">
        <f>+IF($B56="","",VLOOKUP($B56,DATOS!$A$1:$F$350,4,FALSE))</f>
        <v/>
      </c>
      <c r="F56" s="32" t="str">
        <f>+IF($B56="","",VLOOKUP($B56,DATOS!$A$1:$F$350,5,FALSE))</f>
        <v/>
      </c>
      <c r="G56" s="32" t="str">
        <f>+IF($B56="","",VLOOKUP($B56,DATOS!$A$1:$F$350,6,FALSE))</f>
        <v/>
      </c>
      <c r="H56" s="11"/>
      <c r="I56" s="10"/>
      <c r="J56" s="22"/>
    </row>
    <row r="57" spans="1:10" ht="18" customHeight="1" x14ac:dyDescent="0.15">
      <c r="A57" s="31" t="str">
        <f t="shared" si="0"/>
        <v/>
      </c>
      <c r="B57" s="10"/>
      <c r="C57" s="29" t="str">
        <f>+IF($B57="","",VLOOKUP($B57,DATOS!$A$1:$F$350,2,FALSE))</f>
        <v/>
      </c>
      <c r="D57" s="29" t="str">
        <f>+IF($B57="","",VLOOKUP($B57,DATOS!$A$1:$F$350,3,FALSE))</f>
        <v/>
      </c>
      <c r="E57" s="29" t="str">
        <f>+IF($B57="","",VLOOKUP($B57,DATOS!$A$1:$F$350,4,FALSE))</f>
        <v/>
      </c>
      <c r="F57" s="32" t="str">
        <f>+IF($B57="","",VLOOKUP($B57,DATOS!$A$1:$F$350,5,FALSE))</f>
        <v/>
      </c>
      <c r="G57" s="32" t="str">
        <f>+IF($B57="","",VLOOKUP($B57,DATOS!$A$1:$F$350,6,FALSE))</f>
        <v/>
      </c>
      <c r="H57" s="11"/>
      <c r="I57" s="10"/>
      <c r="J57" s="22"/>
    </row>
    <row r="58" spans="1:10" ht="18" customHeight="1" x14ac:dyDescent="0.15">
      <c r="A58" s="31" t="str">
        <f t="shared" si="0"/>
        <v/>
      </c>
      <c r="B58" s="10"/>
      <c r="C58" s="29" t="str">
        <f>+IF($B58="","",VLOOKUP($B58,DATOS!$A$1:$F$350,2,FALSE))</f>
        <v/>
      </c>
      <c r="D58" s="29" t="str">
        <f>+IF($B58="","",VLOOKUP($B58,DATOS!$A$1:$F$350,3,FALSE))</f>
        <v/>
      </c>
      <c r="E58" s="29" t="str">
        <f>+IF($B58="","",VLOOKUP($B58,DATOS!$A$1:$F$350,4,FALSE))</f>
        <v/>
      </c>
      <c r="F58" s="32" t="str">
        <f>+IF($B58="","",VLOOKUP($B58,DATOS!$A$1:$F$350,5,FALSE))</f>
        <v/>
      </c>
      <c r="G58" s="32" t="str">
        <f>+IF($B58="","",VLOOKUP($B58,DATOS!$A$1:$F$350,6,FALSE))</f>
        <v/>
      </c>
      <c r="H58" s="11"/>
      <c r="I58" s="10"/>
      <c r="J58" s="22"/>
    </row>
    <row r="59" spans="1:10" ht="18" customHeight="1" x14ac:dyDescent="0.15">
      <c r="A59" s="31" t="str">
        <f t="shared" si="0"/>
        <v/>
      </c>
      <c r="B59" s="10"/>
      <c r="C59" s="29" t="str">
        <f>+IF($B59="","",VLOOKUP($B59,DATOS!$A$1:$F$350,2,FALSE))</f>
        <v/>
      </c>
      <c r="D59" s="29" t="str">
        <f>+IF($B59="","",VLOOKUP($B59,DATOS!$A$1:$F$350,3,FALSE))</f>
        <v/>
      </c>
      <c r="E59" s="29" t="str">
        <f>+IF($B59="","",VLOOKUP($B59,DATOS!$A$1:$F$350,4,FALSE))</f>
        <v/>
      </c>
      <c r="F59" s="32" t="str">
        <f>+IF($B59="","",VLOOKUP($B59,DATOS!$A$1:$F$350,5,FALSE))</f>
        <v/>
      </c>
      <c r="G59" s="32" t="str">
        <f>+IF($B59="","",VLOOKUP($B59,DATOS!$A$1:$F$350,6,FALSE))</f>
        <v/>
      </c>
      <c r="H59" s="11"/>
      <c r="I59" s="10"/>
      <c r="J59" s="22"/>
    </row>
    <row r="60" spans="1:10" ht="18" customHeight="1" x14ac:dyDescent="0.15">
      <c r="A60" s="31" t="str">
        <f t="shared" si="0"/>
        <v/>
      </c>
      <c r="B60" s="10"/>
      <c r="C60" s="29" t="str">
        <f>+IF($B60="","",VLOOKUP($B60,DATOS!$A$1:$F$350,2,FALSE))</f>
        <v/>
      </c>
      <c r="D60" s="29" t="str">
        <f>+IF($B60="","",VLOOKUP($B60,DATOS!$A$1:$F$350,3,FALSE))</f>
        <v/>
      </c>
      <c r="E60" s="29" t="str">
        <f>+IF($B60="","",VLOOKUP($B60,DATOS!$A$1:$F$350,4,FALSE))</f>
        <v/>
      </c>
      <c r="F60" s="32" t="str">
        <f>+IF($B60="","",VLOOKUP($B60,DATOS!$A$1:$F$350,5,FALSE))</f>
        <v/>
      </c>
      <c r="G60" s="32" t="str">
        <f>+IF($B60="","",VLOOKUP($B60,DATOS!$A$1:$F$350,6,FALSE))</f>
        <v/>
      </c>
      <c r="H60" s="11"/>
      <c r="I60" s="10"/>
      <c r="J60" s="22"/>
    </row>
    <row r="61" spans="1:10" ht="18" customHeight="1" x14ac:dyDescent="0.15">
      <c r="A61" s="31" t="str">
        <f t="shared" si="0"/>
        <v/>
      </c>
      <c r="B61" s="10"/>
      <c r="C61" s="29" t="str">
        <f>+IF($B61="","",VLOOKUP($B61,DATOS!$A$1:$F$350,2,FALSE))</f>
        <v/>
      </c>
      <c r="D61" s="29" t="str">
        <f>+IF($B61="","",VLOOKUP($B61,DATOS!$A$1:$F$350,3,FALSE))</f>
        <v/>
      </c>
      <c r="E61" s="29" t="str">
        <f>+IF($B61="","",VLOOKUP($B61,DATOS!$A$1:$F$350,4,FALSE))</f>
        <v/>
      </c>
      <c r="F61" s="32" t="str">
        <f>+IF($B61="","",VLOOKUP($B61,DATOS!$A$1:$F$350,5,FALSE))</f>
        <v/>
      </c>
      <c r="G61" s="32" t="str">
        <f>+IF($B61="","",VLOOKUP($B61,DATOS!$A$1:$F$350,6,FALSE))</f>
        <v/>
      </c>
      <c r="H61" s="11"/>
      <c r="I61" s="10"/>
      <c r="J61" s="22"/>
    </row>
    <row r="62" spans="1:10" ht="18" customHeight="1" x14ac:dyDescent="0.15">
      <c r="A62" s="31" t="str">
        <f t="shared" si="0"/>
        <v/>
      </c>
      <c r="B62" s="10"/>
      <c r="C62" s="29" t="str">
        <f>+IF($B62="","",VLOOKUP($B62,DATOS!$A$1:$F$350,2,FALSE))</f>
        <v/>
      </c>
      <c r="D62" s="29" t="str">
        <f>+IF($B62="","",VLOOKUP($B62,DATOS!$A$1:$F$350,3,FALSE))</f>
        <v/>
      </c>
      <c r="E62" s="29" t="str">
        <f>+IF($B62="","",VLOOKUP($B62,DATOS!$A$1:$F$350,4,FALSE))</f>
        <v/>
      </c>
      <c r="F62" s="32" t="str">
        <f>+IF($B62="","",VLOOKUP($B62,DATOS!$A$1:$F$350,5,FALSE))</f>
        <v/>
      </c>
      <c r="G62" s="32" t="str">
        <f>+IF($B62="","",VLOOKUP($B62,DATOS!$A$1:$F$350,6,FALSE))</f>
        <v/>
      </c>
      <c r="H62" s="11"/>
      <c r="I62" s="10"/>
      <c r="J62" s="22"/>
    </row>
    <row r="63" spans="1:10" ht="18" customHeight="1" x14ac:dyDescent="0.15">
      <c r="A63" s="31" t="str">
        <f t="shared" si="0"/>
        <v/>
      </c>
      <c r="B63" s="10"/>
      <c r="C63" s="29" t="str">
        <f>+IF($B63="","",VLOOKUP($B63,DATOS!$A$1:$F$350,2,FALSE))</f>
        <v/>
      </c>
      <c r="D63" s="29" t="str">
        <f>+IF($B63="","",VLOOKUP($B63,DATOS!$A$1:$F$350,3,FALSE))</f>
        <v/>
      </c>
      <c r="E63" s="29" t="str">
        <f>+IF($B63="","",VLOOKUP($B63,DATOS!$A$1:$F$350,4,FALSE))</f>
        <v/>
      </c>
      <c r="F63" s="32" t="str">
        <f>+IF($B63="","",VLOOKUP($B63,DATOS!$A$1:$F$350,5,FALSE))</f>
        <v/>
      </c>
      <c r="G63" s="32" t="str">
        <f>+IF($B63="","",VLOOKUP($B63,DATOS!$A$1:$F$350,6,FALSE))</f>
        <v/>
      </c>
      <c r="H63" s="11"/>
      <c r="I63" s="10"/>
      <c r="J63" s="22"/>
    </row>
    <row r="64" spans="1:10" ht="18" customHeight="1" x14ac:dyDescent="0.15">
      <c r="A64" s="31" t="str">
        <f t="shared" si="0"/>
        <v/>
      </c>
      <c r="B64" s="10"/>
      <c r="C64" s="29" t="str">
        <f>+IF($B64="","",VLOOKUP($B64,DATOS!$A$1:$F$350,2,FALSE))</f>
        <v/>
      </c>
      <c r="D64" s="29" t="str">
        <f>+IF($B64="","",VLOOKUP($B64,DATOS!$A$1:$F$350,3,FALSE))</f>
        <v/>
      </c>
      <c r="E64" s="29" t="str">
        <f>+IF($B64="","",VLOOKUP($B64,DATOS!$A$1:$F$350,4,FALSE))</f>
        <v/>
      </c>
      <c r="F64" s="32" t="str">
        <f>+IF($B64="","",VLOOKUP($B64,DATOS!$A$1:$F$350,5,FALSE))</f>
        <v/>
      </c>
      <c r="G64" s="32" t="str">
        <f>+IF($B64="","",VLOOKUP($B64,DATOS!$A$1:$F$350,6,FALSE))</f>
        <v/>
      </c>
      <c r="H64" s="11"/>
      <c r="I64" s="10"/>
      <c r="J64" s="22"/>
    </row>
    <row r="65" spans="1:10" ht="18" customHeight="1" x14ac:dyDescent="0.15">
      <c r="A65" s="31" t="str">
        <f t="shared" si="0"/>
        <v/>
      </c>
      <c r="B65" s="10"/>
      <c r="C65" s="29" t="str">
        <f>+IF($B65="","",VLOOKUP($B65,DATOS!$A$1:$F$350,2,FALSE))</f>
        <v/>
      </c>
      <c r="D65" s="29" t="str">
        <f>+IF($B65="","",VLOOKUP($B65,DATOS!$A$1:$F$350,3,FALSE))</f>
        <v/>
      </c>
      <c r="E65" s="29" t="str">
        <f>+IF($B65="","",VLOOKUP($B65,DATOS!$A$1:$F$350,4,FALSE))</f>
        <v/>
      </c>
      <c r="F65" s="32" t="str">
        <f>+IF($B65="","",VLOOKUP($B65,DATOS!$A$1:$F$350,5,FALSE))</f>
        <v/>
      </c>
      <c r="G65" s="32" t="str">
        <f>+IF($B65="","",VLOOKUP($B65,DATOS!$A$1:$F$350,6,FALSE))</f>
        <v/>
      </c>
      <c r="H65" s="11"/>
      <c r="I65" s="10"/>
      <c r="J65" s="22"/>
    </row>
    <row r="66" spans="1:10" ht="18" customHeight="1" x14ac:dyDescent="0.15">
      <c r="A66" s="31" t="str">
        <f t="shared" si="0"/>
        <v/>
      </c>
      <c r="B66" s="10"/>
      <c r="C66" s="29" t="str">
        <f>+IF($B66="","",VLOOKUP($B66,DATOS!$A$1:$F$350,2,FALSE))</f>
        <v/>
      </c>
      <c r="D66" s="29" t="str">
        <f>+IF($B66="","",VLOOKUP($B66,DATOS!$A$1:$F$350,3,FALSE))</f>
        <v/>
      </c>
      <c r="E66" s="29" t="str">
        <f>+IF($B66="","",VLOOKUP($B66,DATOS!$A$1:$F$350,4,FALSE))</f>
        <v/>
      </c>
      <c r="F66" s="32" t="str">
        <f>+IF($B66="","",VLOOKUP($B66,DATOS!$A$1:$F$350,5,FALSE))</f>
        <v/>
      </c>
      <c r="G66" s="32" t="str">
        <f>+IF($B66="","",VLOOKUP($B66,DATOS!$A$1:$F$350,6,FALSE))</f>
        <v/>
      </c>
      <c r="H66" s="11"/>
      <c r="I66" s="10"/>
      <c r="J66" s="22"/>
    </row>
    <row r="67" spans="1:10" ht="18" customHeight="1" x14ac:dyDescent="0.15">
      <c r="A67" s="31" t="str">
        <f t="shared" si="0"/>
        <v/>
      </c>
      <c r="B67" s="10"/>
      <c r="C67" s="29" t="str">
        <f>+IF($B67="","",VLOOKUP($B67,DATOS!$A$1:$F$350,2,FALSE))</f>
        <v/>
      </c>
      <c r="D67" s="29" t="str">
        <f>+IF($B67="","",VLOOKUP($B67,DATOS!$A$1:$F$350,3,FALSE))</f>
        <v/>
      </c>
      <c r="E67" s="29" t="str">
        <f>+IF($B67="","",VLOOKUP($B67,DATOS!$A$1:$F$350,4,FALSE))</f>
        <v/>
      </c>
      <c r="F67" s="32" t="str">
        <f>+IF($B67="","",VLOOKUP($B67,DATOS!$A$1:$F$350,5,FALSE))</f>
        <v/>
      </c>
      <c r="G67" s="32" t="str">
        <f>+IF($B67="","",VLOOKUP($B67,DATOS!$A$1:$F$350,6,FALSE))</f>
        <v/>
      </c>
      <c r="H67" s="11"/>
      <c r="I67" s="10"/>
      <c r="J67" s="22"/>
    </row>
    <row r="68" spans="1:10" ht="18" customHeight="1" x14ac:dyDescent="0.15">
      <c r="A68" s="31" t="str">
        <f t="shared" si="0"/>
        <v/>
      </c>
      <c r="B68" s="10"/>
      <c r="C68" s="29" t="str">
        <f>+IF($B68="","",VLOOKUP($B68,DATOS!$A$1:$F$350,2,FALSE))</f>
        <v/>
      </c>
      <c r="D68" s="29" t="str">
        <f>+IF($B68="","",VLOOKUP($B68,DATOS!$A$1:$F$350,3,FALSE))</f>
        <v/>
      </c>
      <c r="E68" s="29" t="str">
        <f>+IF($B68="","",VLOOKUP($B68,DATOS!$A$1:$F$350,4,FALSE))</f>
        <v/>
      </c>
      <c r="F68" s="32" t="str">
        <f>+IF($B68="","",VLOOKUP($B68,DATOS!$A$1:$F$350,5,FALSE))</f>
        <v/>
      </c>
      <c r="G68" s="32" t="str">
        <f>+IF($B68="","",VLOOKUP($B68,DATOS!$A$1:$F$350,6,FALSE))</f>
        <v/>
      </c>
      <c r="H68" s="11"/>
      <c r="I68" s="10"/>
      <c r="J68" s="22"/>
    </row>
    <row r="69" spans="1:10" ht="18" customHeight="1" x14ac:dyDescent="0.15">
      <c r="A69" s="31" t="str">
        <f t="shared" si="0"/>
        <v/>
      </c>
      <c r="B69" s="10"/>
      <c r="C69" s="29" t="str">
        <f>+IF($B69="","",VLOOKUP($B69,DATOS!$A$1:$F$350,2,FALSE))</f>
        <v/>
      </c>
      <c r="D69" s="29" t="str">
        <f>+IF($B69="","",VLOOKUP($B69,DATOS!$A$1:$F$350,3,FALSE))</f>
        <v/>
      </c>
      <c r="E69" s="29" t="str">
        <f>+IF($B69="","",VLOOKUP($B69,DATOS!$A$1:$F$350,4,FALSE))</f>
        <v/>
      </c>
      <c r="F69" s="32" t="str">
        <f>+IF($B69="","",VLOOKUP($B69,DATOS!$A$1:$F$350,5,FALSE))</f>
        <v/>
      </c>
      <c r="G69" s="32" t="str">
        <f>+IF($B69="","",VLOOKUP($B69,DATOS!$A$1:$F$350,6,FALSE))</f>
        <v/>
      </c>
      <c r="H69" s="11"/>
      <c r="I69" s="10"/>
      <c r="J69" s="22"/>
    </row>
    <row r="70" spans="1:10" ht="18" customHeight="1" x14ac:dyDescent="0.15">
      <c r="A70" s="31" t="str">
        <f t="shared" si="0"/>
        <v/>
      </c>
      <c r="B70" s="10"/>
      <c r="C70" s="29" t="str">
        <f>+IF($B70="","",VLOOKUP($B70,DATOS!$A$1:$F$350,2,FALSE))</f>
        <v/>
      </c>
      <c r="D70" s="29" t="str">
        <f>+IF($B70="","",VLOOKUP($B70,DATOS!$A$1:$F$350,3,FALSE))</f>
        <v/>
      </c>
      <c r="E70" s="29" t="str">
        <f>+IF($B70="","",VLOOKUP($B70,DATOS!$A$1:$F$350,4,FALSE))</f>
        <v/>
      </c>
      <c r="F70" s="32" t="str">
        <f>+IF($B70="","",VLOOKUP($B70,DATOS!$A$1:$F$350,5,FALSE))</f>
        <v/>
      </c>
      <c r="G70" s="32" t="str">
        <f>+IF($B70="","",VLOOKUP($B70,DATOS!$A$1:$F$350,6,FALSE))</f>
        <v/>
      </c>
      <c r="H70" s="11"/>
      <c r="I70" s="10"/>
      <c r="J70" s="22"/>
    </row>
    <row r="71" spans="1:10" ht="18" customHeight="1" x14ac:dyDescent="0.15">
      <c r="A71" s="31" t="str">
        <f t="shared" si="0"/>
        <v/>
      </c>
      <c r="B71" s="10"/>
      <c r="C71" s="29" t="str">
        <f>+IF($B71="","",VLOOKUP($B71,DATOS!$A$1:$F$350,2,FALSE))</f>
        <v/>
      </c>
      <c r="D71" s="29" t="str">
        <f>+IF($B71="","",VLOOKUP($B71,DATOS!$A$1:$F$350,3,FALSE))</f>
        <v/>
      </c>
      <c r="E71" s="29" t="str">
        <f>+IF($B71="","",VLOOKUP($B71,DATOS!$A$1:$F$350,4,FALSE))</f>
        <v/>
      </c>
      <c r="F71" s="32" t="str">
        <f>+IF($B71="","",VLOOKUP($B71,DATOS!$A$1:$F$350,5,FALSE))</f>
        <v/>
      </c>
      <c r="G71" s="32" t="str">
        <f>+IF($B71="","",VLOOKUP($B71,DATOS!$A$1:$F$350,6,FALSE))</f>
        <v/>
      </c>
      <c r="H71" s="11"/>
      <c r="I71" s="10"/>
      <c r="J71" s="22"/>
    </row>
    <row r="72" spans="1:10" ht="18" customHeight="1" x14ac:dyDescent="0.15">
      <c r="A72" s="31" t="str">
        <f t="shared" si="0"/>
        <v/>
      </c>
      <c r="B72" s="10"/>
      <c r="C72" s="29" t="str">
        <f>+IF($B72="","",VLOOKUP($B72,DATOS!$A$1:$F$350,2,FALSE))</f>
        <v/>
      </c>
      <c r="D72" s="29" t="str">
        <f>+IF($B72="","",VLOOKUP($B72,DATOS!$A$1:$F$350,3,FALSE))</f>
        <v/>
      </c>
      <c r="E72" s="29" t="str">
        <f>+IF($B72="","",VLOOKUP($B72,DATOS!$A$1:$F$350,4,FALSE))</f>
        <v/>
      </c>
      <c r="F72" s="32" t="str">
        <f>+IF($B72="","",VLOOKUP($B72,DATOS!$A$1:$F$350,5,FALSE))</f>
        <v/>
      </c>
      <c r="G72" s="32" t="str">
        <f>+IF($B72="","",VLOOKUP($B72,DATOS!$A$1:$F$350,6,FALSE))</f>
        <v/>
      </c>
      <c r="H72" s="11"/>
      <c r="I72" s="10"/>
      <c r="J72" s="22"/>
    </row>
    <row r="73" spans="1:10" ht="18" customHeight="1" x14ac:dyDescent="0.15">
      <c r="A73" s="31" t="str">
        <f t="shared" si="0"/>
        <v/>
      </c>
      <c r="B73" s="10"/>
      <c r="C73" s="29" t="str">
        <f>+IF($B73="","",VLOOKUP($B73,DATOS!$A$1:$F$350,2,FALSE))</f>
        <v/>
      </c>
      <c r="D73" s="29" t="str">
        <f>+IF($B73="","",VLOOKUP($B73,DATOS!$A$1:$F$350,3,FALSE))</f>
        <v/>
      </c>
      <c r="E73" s="29" t="str">
        <f>+IF($B73="","",VLOOKUP($B73,DATOS!$A$1:$F$350,4,FALSE))</f>
        <v/>
      </c>
      <c r="F73" s="32" t="str">
        <f>+IF($B73="","",VLOOKUP($B73,DATOS!$A$1:$F$350,5,FALSE))</f>
        <v/>
      </c>
      <c r="G73" s="32" t="str">
        <f>+IF($B73="","",VLOOKUP($B73,DATOS!$A$1:$F$350,6,FALSE))</f>
        <v/>
      </c>
      <c r="H73" s="11"/>
      <c r="I73" s="10"/>
      <c r="J73" s="22"/>
    </row>
    <row r="74" spans="1:10" ht="18" customHeight="1" x14ac:dyDescent="0.15">
      <c r="A74" s="31" t="str">
        <f t="shared" si="0"/>
        <v/>
      </c>
      <c r="B74" s="10"/>
      <c r="C74" s="29" t="str">
        <f>+IF($B74="","",VLOOKUP($B74,DATOS!$A$1:$F$350,2,FALSE))</f>
        <v/>
      </c>
      <c r="D74" s="29" t="str">
        <f>+IF($B74="","",VLOOKUP($B74,DATOS!$A$1:$F$350,3,FALSE))</f>
        <v/>
      </c>
      <c r="E74" s="29" t="str">
        <f>+IF($B74="","",VLOOKUP($B74,DATOS!$A$1:$F$350,4,FALSE))</f>
        <v/>
      </c>
      <c r="F74" s="32" t="str">
        <f>+IF($B74="","",VLOOKUP($B74,DATOS!$A$1:$F$350,5,FALSE))</f>
        <v/>
      </c>
      <c r="G74" s="32" t="str">
        <f>+IF($B74="","",VLOOKUP($B74,DATOS!$A$1:$F$350,6,FALSE))</f>
        <v/>
      </c>
      <c r="H74" s="11"/>
      <c r="I74" s="10"/>
      <c r="J74" s="22"/>
    </row>
    <row r="75" spans="1:10" ht="18" customHeight="1" x14ac:dyDescent="0.15">
      <c r="A75" s="31" t="str">
        <f t="shared" si="0"/>
        <v/>
      </c>
      <c r="B75" s="10"/>
      <c r="C75" s="29" t="str">
        <f>+IF($B75="","",VLOOKUP($B75,DATOS!$A$1:$F$350,2,FALSE))</f>
        <v/>
      </c>
      <c r="D75" s="29" t="str">
        <f>+IF($B75="","",VLOOKUP($B75,DATOS!$A$1:$F$350,3,FALSE))</f>
        <v/>
      </c>
      <c r="E75" s="29" t="str">
        <f>+IF($B75="","",VLOOKUP($B75,DATOS!$A$1:$F$350,4,FALSE))</f>
        <v/>
      </c>
      <c r="F75" s="32" t="str">
        <f>+IF($B75="","",VLOOKUP($B75,DATOS!$A$1:$F$350,5,FALSE))</f>
        <v/>
      </c>
      <c r="G75" s="32" t="str">
        <f>+IF($B75="","",VLOOKUP($B75,DATOS!$A$1:$F$350,6,FALSE))</f>
        <v/>
      </c>
      <c r="H75" s="11"/>
      <c r="I75" s="10"/>
      <c r="J75" s="22"/>
    </row>
    <row r="76" spans="1:10" ht="18" customHeight="1" x14ac:dyDescent="0.15">
      <c r="A76" s="31" t="str">
        <f t="shared" si="0"/>
        <v/>
      </c>
      <c r="B76" s="10"/>
      <c r="C76" s="29" t="str">
        <f>+IF($B76="","",VLOOKUP($B76,DATOS!$A$1:$F$350,2,FALSE))</f>
        <v/>
      </c>
      <c r="D76" s="29" t="str">
        <f>+IF($B76="","",VLOOKUP($B76,DATOS!$A$1:$F$350,3,FALSE))</f>
        <v/>
      </c>
      <c r="E76" s="29" t="str">
        <f>+IF($B76="","",VLOOKUP($B76,DATOS!$A$1:$F$350,4,FALSE))</f>
        <v/>
      </c>
      <c r="F76" s="32" t="str">
        <f>+IF($B76="","",VLOOKUP($B76,DATOS!$A$1:$F$350,5,FALSE))</f>
        <v/>
      </c>
      <c r="G76" s="32" t="str">
        <f>+IF($B76="","",VLOOKUP($B76,DATOS!$A$1:$F$350,6,FALSE))</f>
        <v/>
      </c>
      <c r="H76" s="11"/>
      <c r="I76" s="10"/>
      <c r="J76" s="22"/>
    </row>
    <row r="77" spans="1:10" ht="18" customHeight="1" x14ac:dyDescent="0.15">
      <c r="A77" s="31" t="str">
        <f t="shared" si="0"/>
        <v/>
      </c>
      <c r="B77" s="10"/>
      <c r="C77" s="29" t="str">
        <f>+IF($B77="","",VLOOKUP($B77,DATOS!$A$1:$F$350,2,FALSE))</f>
        <v/>
      </c>
      <c r="D77" s="29" t="str">
        <f>+IF($B77="","",VLOOKUP($B77,DATOS!$A$1:$F$350,3,FALSE))</f>
        <v/>
      </c>
      <c r="E77" s="29" t="str">
        <f>+IF($B77="","",VLOOKUP($B77,DATOS!$A$1:$F$350,4,FALSE))</f>
        <v/>
      </c>
      <c r="F77" s="32" t="str">
        <f>+IF($B77="","",VLOOKUP($B77,DATOS!$A$1:$F$350,5,FALSE))</f>
        <v/>
      </c>
      <c r="G77" s="32" t="str">
        <f>+IF($B77="","",VLOOKUP($B77,DATOS!$A$1:$F$350,6,FALSE))</f>
        <v/>
      </c>
      <c r="H77" s="11"/>
      <c r="I77" s="10"/>
      <c r="J77" s="22"/>
    </row>
    <row r="78" spans="1:10" ht="18" customHeight="1" x14ac:dyDescent="0.15">
      <c r="A78" s="31" t="str">
        <f t="shared" si="0"/>
        <v/>
      </c>
      <c r="B78" s="10"/>
      <c r="C78" s="29" t="str">
        <f>+IF($B78="","",VLOOKUP($B78,DATOS!$A$1:$F$350,2,FALSE))</f>
        <v/>
      </c>
      <c r="D78" s="29" t="str">
        <f>+IF($B78="","",VLOOKUP($B78,DATOS!$A$1:$F$350,3,FALSE))</f>
        <v/>
      </c>
      <c r="E78" s="29" t="str">
        <f>+IF($B78="","",VLOOKUP($B78,DATOS!$A$1:$F$350,4,FALSE))</f>
        <v/>
      </c>
      <c r="F78" s="32" t="str">
        <f>+IF($B78="","",VLOOKUP($B78,DATOS!$A$1:$F$350,5,FALSE))</f>
        <v/>
      </c>
      <c r="G78" s="32" t="str">
        <f>+IF($B78="","",VLOOKUP($B78,DATOS!$A$1:$F$350,6,FALSE))</f>
        <v/>
      </c>
      <c r="H78" s="11"/>
      <c r="I78" s="10"/>
      <c r="J78" s="22"/>
    </row>
    <row r="79" spans="1:10" ht="18" customHeight="1" x14ac:dyDescent="0.15"/>
    <row r="80" spans="1:10" ht="18" customHeight="1" x14ac:dyDescent="0.15"/>
    <row r="81" ht="18" customHeight="1" x14ac:dyDescent="0.15"/>
    <row r="82" ht="18" customHeight="1" x14ac:dyDescent="0.15"/>
  </sheetData>
  <mergeCells count="3">
    <mergeCell ref="A6:I6"/>
    <mergeCell ref="A8:I8"/>
    <mergeCell ref="A10:I10"/>
  </mergeCells>
  <phoneticPr fontId="5" type="noConversion"/>
  <dataValidations count="2">
    <dataValidation type="list" allowBlank="1" showInputMessage="1" showErrorMessage="1" sqref="I14:I78">
      <formula1>$M$2:$M$17</formula1>
    </dataValidation>
    <dataValidation type="list" allowBlank="1" showInputMessage="1" showErrorMessage="1" sqref="H14:H78">
      <formula1>$N$3:$N$4</formula1>
    </dataValidation>
  </dataValidations>
  <pageMargins left="0.39370078740157483" right="0.39370078740157483" top="0.98425196850393704" bottom="0.98425196850393704" header="0" footer="0"/>
  <pageSetup paperSize="9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B14" sqref="B14"/>
    </sheetView>
  </sheetViews>
  <sheetFormatPr baseColWidth="10" defaultRowHeight="13" x14ac:dyDescent="0.15"/>
  <cols>
    <col min="1" max="1" width="7.6640625" customWidth="1"/>
    <col min="2" max="3" width="12.1640625" style="2" customWidth="1"/>
    <col min="4" max="5" width="16.5" style="2" customWidth="1"/>
    <col min="6" max="7" width="16.5" style="9" customWidth="1"/>
    <col min="8" max="9" width="18.5" style="2" customWidth="1"/>
    <col min="10" max="10" width="20.5" style="2" customWidth="1"/>
    <col min="14" max="14" width="17.83203125" style="26" bestFit="1" customWidth="1"/>
    <col min="15" max="15" width="10.83203125" style="17"/>
  </cols>
  <sheetData>
    <row r="1" spans="1:15" x14ac:dyDescent="0.15">
      <c r="B1"/>
      <c r="C1"/>
      <c r="D1"/>
      <c r="E1"/>
      <c r="F1"/>
      <c r="G1"/>
      <c r="H1"/>
      <c r="I1"/>
      <c r="J1"/>
    </row>
    <row r="2" spans="1:15" x14ac:dyDescent="0.15">
      <c r="B2"/>
      <c r="C2"/>
      <c r="D2"/>
      <c r="E2"/>
      <c r="F2"/>
      <c r="G2"/>
      <c r="H2"/>
      <c r="I2"/>
      <c r="J2"/>
      <c r="N2" s="26" t="s">
        <v>21</v>
      </c>
      <c r="O2" s="17" t="s">
        <v>32</v>
      </c>
    </row>
    <row r="3" spans="1:15" x14ac:dyDescent="0.15">
      <c r="B3"/>
      <c r="C3"/>
      <c r="D3"/>
      <c r="E3"/>
      <c r="F3"/>
      <c r="G3"/>
      <c r="H3"/>
      <c r="I3"/>
      <c r="J3"/>
      <c r="N3" s="26" t="s">
        <v>22</v>
      </c>
      <c r="O3" s="17" t="s">
        <v>31</v>
      </c>
    </row>
    <row r="4" spans="1:15" x14ac:dyDescent="0.15">
      <c r="B4"/>
      <c r="C4"/>
      <c r="D4"/>
      <c r="E4"/>
      <c r="F4"/>
      <c r="G4"/>
      <c r="H4"/>
      <c r="I4"/>
      <c r="J4"/>
      <c r="N4" s="26" t="s">
        <v>23</v>
      </c>
    </row>
    <row r="5" spans="1:15" x14ac:dyDescent="0.15">
      <c r="B5"/>
      <c r="C5"/>
      <c r="D5"/>
      <c r="E5"/>
      <c r="F5"/>
      <c r="G5"/>
      <c r="H5"/>
      <c r="I5"/>
      <c r="J5"/>
      <c r="N5" s="26" t="s">
        <v>24</v>
      </c>
    </row>
    <row r="6" spans="1:15" x14ac:dyDescent="0.15">
      <c r="B6"/>
      <c r="C6"/>
      <c r="D6"/>
      <c r="E6"/>
      <c r="F6"/>
      <c r="G6"/>
      <c r="H6"/>
      <c r="I6"/>
      <c r="J6"/>
      <c r="N6" s="26" t="s">
        <v>529</v>
      </c>
    </row>
    <row r="7" spans="1:15" ht="18" x14ac:dyDescent="0.2">
      <c r="A7" s="24" t="s">
        <v>530</v>
      </c>
      <c r="B7" s="24"/>
      <c r="C7" s="24"/>
      <c r="D7" s="24"/>
      <c r="E7" s="24"/>
      <c r="F7" s="24"/>
      <c r="G7" s="24"/>
      <c r="H7" s="24"/>
      <c r="I7" s="24"/>
      <c r="J7" s="24"/>
      <c r="N7" s="26" t="s">
        <v>528</v>
      </c>
    </row>
    <row r="8" spans="1:15" x14ac:dyDescent="0.15">
      <c r="B8"/>
      <c r="C8"/>
      <c r="D8"/>
      <c r="E8"/>
      <c r="F8"/>
      <c r="G8"/>
      <c r="H8"/>
      <c r="I8"/>
      <c r="J8"/>
      <c r="N8" s="26" t="s">
        <v>26</v>
      </c>
    </row>
    <row r="9" spans="1:15" ht="16" x14ac:dyDescent="0.2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N9" s="26" t="s">
        <v>25</v>
      </c>
    </row>
    <row r="10" spans="1:15" x14ac:dyDescent="0.15">
      <c r="B10"/>
      <c r="C10"/>
      <c r="D10"/>
      <c r="E10"/>
      <c r="F10"/>
      <c r="G10"/>
      <c r="H10"/>
      <c r="I10"/>
      <c r="J10"/>
      <c r="N10" s="26" t="s">
        <v>27</v>
      </c>
    </row>
    <row r="11" spans="1:15" ht="16" x14ac:dyDescent="0.2">
      <c r="A11" s="43" t="s">
        <v>525</v>
      </c>
      <c r="B11" s="43"/>
      <c r="C11" s="43"/>
      <c r="D11" s="43"/>
      <c r="E11" s="43"/>
      <c r="F11" s="43"/>
      <c r="G11" s="43"/>
      <c r="H11" s="43"/>
      <c r="I11" s="43"/>
      <c r="J11" s="43"/>
      <c r="O11"/>
    </row>
    <row r="12" spans="1:15" x14ac:dyDescent="0.15">
      <c r="A12" s="1"/>
      <c r="B12"/>
      <c r="C12"/>
      <c r="D12"/>
      <c r="E12"/>
      <c r="F12"/>
      <c r="G12"/>
      <c r="H12"/>
      <c r="I12"/>
      <c r="J12"/>
    </row>
    <row r="13" spans="1:15" ht="18" customHeight="1" x14ac:dyDescent="0.15">
      <c r="A13" s="12"/>
      <c r="B13" s="25" t="s">
        <v>517</v>
      </c>
      <c r="C13" s="25" t="s">
        <v>518</v>
      </c>
      <c r="D13" s="25" t="s">
        <v>519</v>
      </c>
      <c r="E13" s="25" t="s">
        <v>520</v>
      </c>
      <c r="F13" s="25" t="s">
        <v>523</v>
      </c>
      <c r="G13" s="25" t="s">
        <v>524</v>
      </c>
      <c r="H13" s="25" t="s">
        <v>521</v>
      </c>
      <c r="I13" s="25" t="s">
        <v>522</v>
      </c>
      <c r="J13" s="25" t="s">
        <v>16</v>
      </c>
    </row>
    <row r="14" spans="1:15" ht="18" customHeight="1" x14ac:dyDescent="0.15">
      <c r="A14" s="27">
        <f>IF(AND(ISBLANK(B14),ISBLANK(C14)),0,1)</f>
        <v>0</v>
      </c>
      <c r="B14" s="10"/>
      <c r="C14" s="35"/>
      <c r="D14" s="33" t="str">
        <f>+IF($B14="","",VLOOKUP($B14,DATOS!$A$1:$G$350,2,FALSE))</f>
        <v/>
      </c>
      <c r="E14" s="33" t="str">
        <f>+IF($C14="","",VLOOKUP($C14,DATOS!$A$1:$G$350,2,FALSE))</f>
        <v/>
      </c>
      <c r="F14" s="32" t="str">
        <f>+IF($B14="","",VLOOKUP($B14,DATOS!$A$1:$G$350,5,FALSE))</f>
        <v/>
      </c>
      <c r="G14" s="32" t="str">
        <f>+IF($C14="","",VLOOKUP($C14,DATOS!$A$1:$G$350,5,FALSE))</f>
        <v/>
      </c>
      <c r="H14" s="34" t="str">
        <f>+IF($B14="","",VLOOKUP($B14,DATOS!$A$1:$G$350,6,FALSE))</f>
        <v/>
      </c>
      <c r="I14" s="33" t="str">
        <f>+IF($C14="","",VLOOKUP($C14,DATOS!$A$1:$G$350,6,FALSE))</f>
        <v/>
      </c>
      <c r="J14" s="30"/>
    </row>
    <row r="15" spans="1:15" ht="18" customHeight="1" x14ac:dyDescent="0.15">
      <c r="A15" s="27" t="str">
        <f>+IF(AND(ISBLANK(B15),ISBLANK(B15)),"",A14+1)</f>
        <v/>
      </c>
      <c r="B15" s="10"/>
      <c r="C15" s="35"/>
      <c r="D15" s="33" t="str">
        <f>+IF($B15="","",VLOOKUP($B15,DATOS!$A$1:$G$350,2,FALSE))</f>
        <v/>
      </c>
      <c r="E15" s="33" t="str">
        <f>+IF($C15="","",VLOOKUP($C15,DATOS!$A$1:$G$350,2,FALSE))</f>
        <v/>
      </c>
      <c r="F15" s="32" t="str">
        <f>+IF($B15="","",VLOOKUP($B15,DATOS!$A$1:$G$350,5,FALSE))</f>
        <v/>
      </c>
      <c r="G15" s="32" t="str">
        <f>+IF($C15="","",VLOOKUP($C15,DATOS!$A$1:$G$350,5,FALSE))</f>
        <v/>
      </c>
      <c r="H15" s="34" t="str">
        <f>+IF($B15="","",VLOOKUP($B15,DATOS!$A$1:$G$350,6,FALSE))</f>
        <v/>
      </c>
      <c r="I15" s="33" t="str">
        <f>+IF($C15="","",VLOOKUP($C15,DATOS!$A$1:$G$350,6,FALSE))</f>
        <v/>
      </c>
      <c r="J15" s="30"/>
    </row>
    <row r="16" spans="1:15" ht="18" customHeight="1" x14ac:dyDescent="0.15">
      <c r="A16" s="27" t="str">
        <f t="shared" ref="A16:A77" si="0">+IF(AND(ISBLANK(B16),ISBLANK(B16)),"",A15+1)</f>
        <v/>
      </c>
      <c r="B16" s="10"/>
      <c r="C16" s="35"/>
      <c r="D16" s="33" t="str">
        <f>+IF($B16="","",VLOOKUP($B16,DATOS!$A$1:$G$350,2,FALSE))</f>
        <v/>
      </c>
      <c r="E16" s="33" t="str">
        <f>+IF($C16="","",VLOOKUP($C16,DATOS!$A$1:$G$350,2,FALSE))</f>
        <v/>
      </c>
      <c r="F16" s="32" t="str">
        <f>+IF($B16="","",VLOOKUP($B16,DATOS!$A$1:$G$350,5,FALSE))</f>
        <v/>
      </c>
      <c r="G16" s="32" t="str">
        <f>+IF($C16="","",VLOOKUP($C16,DATOS!$A$1:$G$350,5,FALSE))</f>
        <v/>
      </c>
      <c r="H16" s="34" t="str">
        <f>+IF($B16="","",VLOOKUP($B16,DATOS!$A$1:$G$350,6,FALSE))</f>
        <v/>
      </c>
      <c r="I16" s="33" t="str">
        <f>+IF($C16="","",VLOOKUP($C16,DATOS!$A$1:$G$350,6,FALSE))</f>
        <v/>
      </c>
      <c r="J16" s="30"/>
    </row>
    <row r="17" spans="1:10" ht="18" customHeight="1" x14ac:dyDescent="0.15">
      <c r="A17" s="27" t="str">
        <f t="shared" si="0"/>
        <v/>
      </c>
      <c r="B17" s="10"/>
      <c r="C17" s="35"/>
      <c r="D17" s="33" t="str">
        <f>+IF($B17="","",VLOOKUP($B17,DATOS!$A$1:$G$350,2,FALSE))</f>
        <v/>
      </c>
      <c r="E17" s="33" t="str">
        <f>+IF($C17="","",VLOOKUP($C17,DATOS!$A$1:$G$350,2,FALSE))</f>
        <v/>
      </c>
      <c r="F17" s="32" t="str">
        <f>+IF($B17="","",VLOOKUP($B17,DATOS!$A$1:$G$350,5,FALSE))</f>
        <v/>
      </c>
      <c r="G17" s="32" t="str">
        <f>+IF($C17="","",VLOOKUP($C17,DATOS!$A$1:$G$350,5,FALSE))</f>
        <v/>
      </c>
      <c r="H17" s="34" t="str">
        <f>+IF($B17="","",VLOOKUP($B17,DATOS!$A$1:$G$350,6,FALSE))</f>
        <v/>
      </c>
      <c r="I17" s="33" t="str">
        <f>+IF($C17="","",VLOOKUP($C17,DATOS!$A$1:$G$350,6,FALSE))</f>
        <v/>
      </c>
      <c r="J17" s="30"/>
    </row>
    <row r="18" spans="1:10" ht="18" customHeight="1" x14ac:dyDescent="0.15">
      <c r="A18" s="27" t="str">
        <f t="shared" si="0"/>
        <v/>
      </c>
      <c r="B18" s="10"/>
      <c r="C18" s="35"/>
      <c r="D18" s="33" t="str">
        <f>+IF($B18="","",VLOOKUP($B18,DATOS!$A$1:$G$350,2,FALSE))</f>
        <v/>
      </c>
      <c r="E18" s="33" t="str">
        <f>+IF($C18="","",VLOOKUP($C18,DATOS!$A$1:$G$350,2,FALSE))</f>
        <v/>
      </c>
      <c r="F18" s="32" t="str">
        <f>+IF($B18="","",VLOOKUP($B18,DATOS!$A$1:$G$350,5,FALSE))</f>
        <v/>
      </c>
      <c r="G18" s="32" t="str">
        <f>+IF($C18="","",VLOOKUP($C18,DATOS!$A$1:$G$350,5,FALSE))</f>
        <v/>
      </c>
      <c r="H18" s="34" t="str">
        <f>+IF($B18="","",VLOOKUP($B18,DATOS!$A$1:$G$350,6,FALSE))</f>
        <v/>
      </c>
      <c r="I18" s="33" t="str">
        <f>+IF($C18="","",VLOOKUP($C18,DATOS!$A$1:$G$350,6,FALSE))</f>
        <v/>
      </c>
      <c r="J18" s="30"/>
    </row>
    <row r="19" spans="1:10" ht="18" customHeight="1" x14ac:dyDescent="0.15">
      <c r="A19" s="27" t="str">
        <f t="shared" si="0"/>
        <v/>
      </c>
      <c r="B19" s="10"/>
      <c r="C19" s="35"/>
      <c r="D19" s="33" t="str">
        <f>+IF($B19="","",VLOOKUP($B19,DATOS!$A$1:$G$350,2,FALSE))</f>
        <v/>
      </c>
      <c r="E19" s="33" t="str">
        <f>+IF($C19="","",VLOOKUP($C19,DATOS!$A$1:$G$350,2,FALSE))</f>
        <v/>
      </c>
      <c r="F19" s="32" t="str">
        <f>+IF($B19="","",VLOOKUP($B19,DATOS!$A$1:$G$350,5,FALSE))</f>
        <v/>
      </c>
      <c r="G19" s="32" t="str">
        <f>+IF($C19="","",VLOOKUP($C19,DATOS!$A$1:$G$350,5,FALSE))</f>
        <v/>
      </c>
      <c r="H19" s="34" t="str">
        <f>+IF($B19="","",VLOOKUP($B19,DATOS!$A$1:$G$350,6,FALSE))</f>
        <v/>
      </c>
      <c r="I19" s="33" t="str">
        <f>+IF($C19="","",VLOOKUP($C19,DATOS!$A$1:$G$350,6,FALSE))</f>
        <v/>
      </c>
      <c r="J19" s="30"/>
    </row>
    <row r="20" spans="1:10" ht="18" customHeight="1" x14ac:dyDescent="0.15">
      <c r="A20" s="27" t="str">
        <f t="shared" si="0"/>
        <v/>
      </c>
      <c r="B20" s="10"/>
      <c r="C20" s="35"/>
      <c r="D20" s="33" t="str">
        <f>+IF($B20="","",VLOOKUP($B20,DATOS!$A$1:$G$350,2,FALSE))</f>
        <v/>
      </c>
      <c r="E20" s="33" t="str">
        <f>+IF($C20="","",VLOOKUP($C20,DATOS!$A$1:$G$350,2,FALSE))</f>
        <v/>
      </c>
      <c r="F20" s="32" t="str">
        <f>+IF($B20="","",VLOOKUP($B20,DATOS!$A$1:$G$350,5,FALSE))</f>
        <v/>
      </c>
      <c r="G20" s="32" t="str">
        <f>+IF($C20="","",VLOOKUP($C20,DATOS!$A$1:$G$350,5,FALSE))</f>
        <v/>
      </c>
      <c r="H20" s="34" t="str">
        <f>+IF($B20="","",VLOOKUP($B20,DATOS!$A$1:$G$350,6,FALSE))</f>
        <v/>
      </c>
      <c r="I20" s="33" t="str">
        <f>+IF($C20="","",VLOOKUP($C20,DATOS!$A$1:$G$350,6,FALSE))</f>
        <v/>
      </c>
      <c r="J20" s="30"/>
    </row>
    <row r="21" spans="1:10" ht="18" customHeight="1" x14ac:dyDescent="0.15">
      <c r="A21" s="27" t="str">
        <f t="shared" si="0"/>
        <v/>
      </c>
      <c r="B21" s="10"/>
      <c r="C21" s="35"/>
      <c r="D21" s="33" t="str">
        <f>+IF($B21="","",VLOOKUP($B21,DATOS!$A$1:$G$350,2,FALSE))</f>
        <v/>
      </c>
      <c r="E21" s="33" t="str">
        <f>+IF($C21="","",VLOOKUP($C21,DATOS!$A$1:$G$350,2,FALSE))</f>
        <v/>
      </c>
      <c r="F21" s="32" t="str">
        <f>+IF($B21="","",VLOOKUP($B21,DATOS!$A$1:$G$350,5,FALSE))</f>
        <v/>
      </c>
      <c r="G21" s="32" t="str">
        <f>+IF($C21="","",VLOOKUP($C21,DATOS!$A$1:$G$350,5,FALSE))</f>
        <v/>
      </c>
      <c r="H21" s="34" t="str">
        <f>+IF($B21="","",VLOOKUP($B21,DATOS!$A$1:$G$350,6,FALSE))</f>
        <v/>
      </c>
      <c r="I21" s="33" t="str">
        <f>+IF($C21="","",VLOOKUP($C21,DATOS!$A$1:$G$350,6,FALSE))</f>
        <v/>
      </c>
      <c r="J21" s="30"/>
    </row>
    <row r="22" spans="1:10" ht="18" customHeight="1" x14ac:dyDescent="0.15">
      <c r="A22" s="27" t="str">
        <f t="shared" si="0"/>
        <v/>
      </c>
      <c r="B22" s="10"/>
      <c r="C22" s="35"/>
      <c r="D22" s="33" t="str">
        <f>+IF($B22="","",VLOOKUP($B22,DATOS!$A$1:$G$350,2,FALSE))</f>
        <v/>
      </c>
      <c r="E22" s="33" t="str">
        <f>+IF($C22="","",VLOOKUP($C22,DATOS!$A$1:$G$350,2,FALSE))</f>
        <v/>
      </c>
      <c r="F22" s="32" t="str">
        <f>+IF($B22="","",VLOOKUP($B22,DATOS!$A$1:$G$350,5,FALSE))</f>
        <v/>
      </c>
      <c r="G22" s="32" t="str">
        <f>+IF($C22="","",VLOOKUP($C22,DATOS!$A$1:$G$350,5,FALSE))</f>
        <v/>
      </c>
      <c r="H22" s="34" t="str">
        <f>+IF($B22="","",VLOOKUP($B22,DATOS!$A$1:$G$350,6,FALSE))</f>
        <v/>
      </c>
      <c r="I22" s="33" t="str">
        <f>+IF($C22="","",VLOOKUP($C22,DATOS!$A$1:$G$350,6,FALSE))</f>
        <v/>
      </c>
      <c r="J22" s="30"/>
    </row>
    <row r="23" spans="1:10" ht="18" customHeight="1" x14ac:dyDescent="0.15">
      <c r="A23" s="27" t="str">
        <f t="shared" si="0"/>
        <v/>
      </c>
      <c r="B23" s="10"/>
      <c r="C23" s="35"/>
      <c r="D23" s="33" t="str">
        <f>+IF($B23="","",VLOOKUP($B23,DATOS!$A$1:$G$350,2,FALSE))</f>
        <v/>
      </c>
      <c r="E23" s="33" t="str">
        <f>+IF($C23="","",VLOOKUP($C23,DATOS!$A$1:$G$350,2,FALSE))</f>
        <v/>
      </c>
      <c r="F23" s="32" t="str">
        <f>+IF($B23="","",VLOOKUP($B23,DATOS!$A$1:$G$350,5,FALSE))</f>
        <v/>
      </c>
      <c r="G23" s="32" t="str">
        <f>+IF($C23="","",VLOOKUP($C23,DATOS!$A$1:$G$350,5,FALSE))</f>
        <v/>
      </c>
      <c r="H23" s="34" t="str">
        <f>+IF($B23="","",VLOOKUP($B23,DATOS!$A$1:$G$350,6,FALSE))</f>
        <v/>
      </c>
      <c r="I23" s="33" t="str">
        <f>+IF($C23="","",VLOOKUP($C23,DATOS!$A$1:$G$350,6,FALSE))</f>
        <v/>
      </c>
      <c r="J23" s="30"/>
    </row>
    <row r="24" spans="1:10" ht="18" customHeight="1" x14ac:dyDescent="0.15">
      <c r="A24" s="27" t="str">
        <f t="shared" si="0"/>
        <v/>
      </c>
      <c r="B24" s="10"/>
      <c r="C24" s="35"/>
      <c r="D24" s="33" t="str">
        <f>+IF($B24="","",VLOOKUP($B24,DATOS!$A$1:$G$350,2,FALSE))</f>
        <v/>
      </c>
      <c r="E24" s="33" t="str">
        <f>+IF($C24="","",VLOOKUP($C24,DATOS!$A$1:$G$350,2,FALSE))</f>
        <v/>
      </c>
      <c r="F24" s="32" t="str">
        <f>+IF($B24="","",VLOOKUP($B24,DATOS!$A$1:$G$350,5,FALSE))</f>
        <v/>
      </c>
      <c r="G24" s="32" t="str">
        <f>+IF($C24="","",VLOOKUP($C24,DATOS!$A$1:$G$350,5,FALSE))</f>
        <v/>
      </c>
      <c r="H24" s="34" t="str">
        <f>+IF($B24="","",VLOOKUP($B24,DATOS!$A$1:$G$350,6,FALSE))</f>
        <v/>
      </c>
      <c r="I24" s="33" t="str">
        <f>+IF($C24="","",VLOOKUP($C24,DATOS!$A$1:$G$350,6,FALSE))</f>
        <v/>
      </c>
      <c r="J24" s="30"/>
    </row>
    <row r="25" spans="1:10" ht="18" customHeight="1" x14ac:dyDescent="0.15">
      <c r="A25" s="27" t="str">
        <f t="shared" si="0"/>
        <v/>
      </c>
      <c r="B25" s="10"/>
      <c r="C25" s="35"/>
      <c r="D25" s="33" t="str">
        <f>+IF($B25="","",VLOOKUP($B25,DATOS!$A$1:$G$350,2,FALSE))</f>
        <v/>
      </c>
      <c r="E25" s="33" t="str">
        <f>+IF($C25="","",VLOOKUP($C25,DATOS!$A$1:$G$350,2,FALSE))</f>
        <v/>
      </c>
      <c r="F25" s="32" t="str">
        <f>+IF($B25="","",VLOOKUP($B25,DATOS!$A$1:$G$350,5,FALSE))</f>
        <v/>
      </c>
      <c r="G25" s="32" t="str">
        <f>+IF($C25="","",VLOOKUP($C25,DATOS!$A$1:$G$350,5,FALSE))</f>
        <v/>
      </c>
      <c r="H25" s="34" t="str">
        <f>+IF($B25="","",VLOOKUP($B25,DATOS!$A$1:$G$350,6,FALSE))</f>
        <v/>
      </c>
      <c r="I25" s="33" t="str">
        <f>+IF($C25="","",VLOOKUP($C25,DATOS!$A$1:$G$350,6,FALSE))</f>
        <v/>
      </c>
      <c r="J25" s="30"/>
    </row>
    <row r="26" spans="1:10" ht="18" customHeight="1" x14ac:dyDescent="0.15">
      <c r="A26" s="27" t="str">
        <f t="shared" si="0"/>
        <v/>
      </c>
      <c r="B26" s="10"/>
      <c r="C26" s="35"/>
      <c r="D26" s="33" t="str">
        <f>+IF($B26="","",VLOOKUP($B26,DATOS!$A$1:$G$350,2,FALSE))</f>
        <v/>
      </c>
      <c r="E26" s="33" t="str">
        <f>+IF($C26="","",VLOOKUP($C26,DATOS!$A$1:$G$350,2,FALSE))</f>
        <v/>
      </c>
      <c r="F26" s="32" t="str">
        <f>+IF($B26="","",VLOOKUP($B26,DATOS!$A$1:$G$350,5,FALSE))</f>
        <v/>
      </c>
      <c r="G26" s="32" t="str">
        <f>+IF($C26="","",VLOOKUP($C26,DATOS!$A$1:$G$350,5,FALSE))</f>
        <v/>
      </c>
      <c r="H26" s="34" t="str">
        <f>+IF($B26="","",VLOOKUP($B26,DATOS!$A$1:$G$350,6,FALSE))</f>
        <v/>
      </c>
      <c r="I26" s="33" t="str">
        <f>+IF($C26="","",VLOOKUP($C26,DATOS!$A$1:$G$350,6,FALSE))</f>
        <v/>
      </c>
      <c r="J26" s="30"/>
    </row>
    <row r="27" spans="1:10" ht="18" customHeight="1" x14ac:dyDescent="0.15">
      <c r="A27" s="27" t="str">
        <f t="shared" si="0"/>
        <v/>
      </c>
      <c r="B27" s="10"/>
      <c r="C27" s="35"/>
      <c r="D27" s="33" t="str">
        <f>+IF($B27="","",VLOOKUP($B27,DATOS!$A$1:$G$350,2,FALSE))</f>
        <v/>
      </c>
      <c r="E27" s="33" t="str">
        <f>+IF($C27="","",VLOOKUP($C27,DATOS!$A$1:$G$350,2,FALSE))</f>
        <v/>
      </c>
      <c r="F27" s="32" t="str">
        <f>+IF($B27="","",VLOOKUP($B27,DATOS!$A$1:$G$350,5,FALSE))</f>
        <v/>
      </c>
      <c r="G27" s="32" t="str">
        <f>+IF($C27="","",VLOOKUP($C27,DATOS!$A$1:$G$350,5,FALSE))</f>
        <v/>
      </c>
      <c r="H27" s="34" t="str">
        <f>+IF($B27="","",VLOOKUP($B27,DATOS!$A$1:$G$350,6,FALSE))</f>
        <v/>
      </c>
      <c r="I27" s="33" t="str">
        <f>+IF($C27="","",VLOOKUP($C27,DATOS!$A$1:$G$350,6,FALSE))</f>
        <v/>
      </c>
      <c r="J27" s="30"/>
    </row>
    <row r="28" spans="1:10" ht="18" customHeight="1" x14ac:dyDescent="0.15">
      <c r="A28" s="27" t="str">
        <f t="shared" si="0"/>
        <v/>
      </c>
      <c r="B28" s="10"/>
      <c r="C28" s="35"/>
      <c r="D28" s="33" t="str">
        <f>+IF($B28="","",VLOOKUP($B28,DATOS!$A$1:$G$350,2,FALSE))</f>
        <v/>
      </c>
      <c r="E28" s="33" t="str">
        <f>+IF($C28="","",VLOOKUP($C28,DATOS!$A$1:$G$350,2,FALSE))</f>
        <v/>
      </c>
      <c r="F28" s="32" t="str">
        <f>+IF($B28="","",VLOOKUP($B28,DATOS!$A$1:$G$350,5,FALSE))</f>
        <v/>
      </c>
      <c r="G28" s="32" t="str">
        <f>+IF($C28="","",VLOOKUP($C28,DATOS!$A$1:$G$350,5,FALSE))</f>
        <v/>
      </c>
      <c r="H28" s="34" t="str">
        <f>+IF($B28="","",VLOOKUP($B28,DATOS!$A$1:$G$350,6,FALSE))</f>
        <v/>
      </c>
      <c r="I28" s="33" t="str">
        <f>+IF($C28="","",VLOOKUP($C28,DATOS!$A$1:$G$350,6,FALSE))</f>
        <v/>
      </c>
      <c r="J28" s="30"/>
    </row>
    <row r="29" spans="1:10" ht="18" customHeight="1" x14ac:dyDescent="0.15">
      <c r="A29" s="27" t="str">
        <f t="shared" si="0"/>
        <v/>
      </c>
      <c r="B29" s="10"/>
      <c r="C29" s="35"/>
      <c r="D29" s="33" t="str">
        <f>+IF($B29="","",VLOOKUP($B29,DATOS!$A$1:$G$350,2,FALSE))</f>
        <v/>
      </c>
      <c r="E29" s="33" t="str">
        <f>+IF($C29="","",VLOOKUP($C29,DATOS!$A$1:$G$350,2,FALSE))</f>
        <v/>
      </c>
      <c r="F29" s="32" t="str">
        <f>+IF($B29="","",VLOOKUP($B29,DATOS!$A$1:$G$350,5,FALSE))</f>
        <v/>
      </c>
      <c r="G29" s="32" t="str">
        <f>+IF($C29="","",VLOOKUP($C29,DATOS!$A$1:$G$350,5,FALSE))</f>
        <v/>
      </c>
      <c r="H29" s="34" t="str">
        <f>+IF($B29="","",VLOOKUP($B29,DATOS!$A$1:$G$350,6,FALSE))</f>
        <v/>
      </c>
      <c r="I29" s="33" t="str">
        <f>+IF($C29="","",VLOOKUP($C29,DATOS!$A$1:$G$350,6,FALSE))</f>
        <v/>
      </c>
      <c r="J29" s="30"/>
    </row>
    <row r="30" spans="1:10" ht="18" customHeight="1" x14ac:dyDescent="0.15">
      <c r="A30" s="27" t="str">
        <f t="shared" si="0"/>
        <v/>
      </c>
      <c r="B30" s="10"/>
      <c r="C30" s="35"/>
      <c r="D30" s="33" t="str">
        <f>+IF($B30="","",VLOOKUP($B30,DATOS!$A$1:$G$350,2,FALSE))</f>
        <v/>
      </c>
      <c r="E30" s="33" t="str">
        <f>+IF($C30="","",VLOOKUP($C30,DATOS!$A$1:$G$350,2,FALSE))</f>
        <v/>
      </c>
      <c r="F30" s="32" t="str">
        <f>+IF($B30="","",VLOOKUP($B30,DATOS!$A$1:$G$350,5,FALSE))</f>
        <v/>
      </c>
      <c r="G30" s="32" t="str">
        <f>+IF($C30="","",VLOOKUP($C30,DATOS!$A$1:$G$350,5,FALSE))</f>
        <v/>
      </c>
      <c r="H30" s="34" t="str">
        <f>+IF($B30="","",VLOOKUP($B30,DATOS!$A$1:$G$350,6,FALSE))</f>
        <v/>
      </c>
      <c r="I30" s="33" t="str">
        <f>+IF($C30="","",VLOOKUP($C30,DATOS!$A$1:$G$350,6,FALSE))</f>
        <v/>
      </c>
      <c r="J30" s="30"/>
    </row>
    <row r="31" spans="1:10" ht="18" customHeight="1" x14ac:dyDescent="0.15">
      <c r="A31" s="27" t="str">
        <f t="shared" si="0"/>
        <v/>
      </c>
      <c r="B31" s="10"/>
      <c r="C31" s="35"/>
      <c r="D31" s="33" t="str">
        <f>+IF($B31="","",VLOOKUP($B31,DATOS!$A$1:$G$350,2,FALSE))</f>
        <v/>
      </c>
      <c r="E31" s="33" t="str">
        <f>+IF($C31="","",VLOOKUP($C31,DATOS!$A$1:$G$350,2,FALSE))</f>
        <v/>
      </c>
      <c r="F31" s="32" t="str">
        <f>+IF($B31="","",VLOOKUP($B31,DATOS!$A$1:$G$350,5,FALSE))</f>
        <v/>
      </c>
      <c r="G31" s="32" t="str">
        <f>+IF($C31="","",VLOOKUP($C31,DATOS!$A$1:$G$350,5,FALSE))</f>
        <v/>
      </c>
      <c r="H31" s="34" t="str">
        <f>+IF($B31="","",VLOOKUP($B31,DATOS!$A$1:$G$350,6,FALSE))</f>
        <v/>
      </c>
      <c r="I31" s="33" t="str">
        <f>+IF($C31="","",VLOOKUP($C31,DATOS!$A$1:$G$350,6,FALSE))</f>
        <v/>
      </c>
      <c r="J31" s="30"/>
    </row>
    <row r="32" spans="1:10" ht="18" customHeight="1" x14ac:dyDescent="0.15">
      <c r="A32" s="27" t="str">
        <f t="shared" si="0"/>
        <v/>
      </c>
      <c r="B32" s="10"/>
      <c r="C32" s="35"/>
      <c r="D32" s="33" t="str">
        <f>+IF($B32="","",VLOOKUP($B32,DATOS!$A$1:$G$350,2,FALSE))</f>
        <v/>
      </c>
      <c r="E32" s="33" t="str">
        <f>+IF($C32="","",VLOOKUP($C32,DATOS!$A$1:$G$350,2,FALSE))</f>
        <v/>
      </c>
      <c r="F32" s="32" t="str">
        <f>+IF($B32="","",VLOOKUP($B32,DATOS!$A$1:$G$350,5,FALSE))</f>
        <v/>
      </c>
      <c r="G32" s="32" t="str">
        <f>+IF($C32="","",VLOOKUP($C32,DATOS!$A$1:$G$350,5,FALSE))</f>
        <v/>
      </c>
      <c r="H32" s="34" t="str">
        <f>+IF($B32="","",VLOOKUP($B32,DATOS!$A$1:$G$350,6,FALSE))</f>
        <v/>
      </c>
      <c r="I32" s="33" t="str">
        <f>+IF($C32="","",VLOOKUP($C32,DATOS!$A$1:$G$350,6,FALSE))</f>
        <v/>
      </c>
      <c r="J32" s="30"/>
    </row>
    <row r="33" spans="1:10" ht="18" customHeight="1" x14ac:dyDescent="0.15">
      <c r="A33" s="27" t="str">
        <f t="shared" si="0"/>
        <v/>
      </c>
      <c r="B33" s="10"/>
      <c r="C33" s="35"/>
      <c r="D33" s="33" t="str">
        <f>+IF($B33="","",VLOOKUP($B33,DATOS!$A$1:$G$350,2,FALSE))</f>
        <v/>
      </c>
      <c r="E33" s="33" t="str">
        <f>+IF($C33="","",VLOOKUP($C33,DATOS!$A$1:$G$350,2,FALSE))</f>
        <v/>
      </c>
      <c r="F33" s="32" t="str">
        <f>+IF($B33="","",VLOOKUP($B33,DATOS!$A$1:$G$350,5,FALSE))</f>
        <v/>
      </c>
      <c r="G33" s="32" t="str">
        <f>+IF($C33="","",VLOOKUP($C33,DATOS!$A$1:$G$350,5,FALSE))</f>
        <v/>
      </c>
      <c r="H33" s="34" t="str">
        <f>+IF($B33="","",VLOOKUP($B33,DATOS!$A$1:$G$350,6,FALSE))</f>
        <v/>
      </c>
      <c r="I33" s="33" t="str">
        <f>+IF($C33="","",VLOOKUP($C33,DATOS!$A$1:$G$350,6,FALSE))</f>
        <v/>
      </c>
      <c r="J33" s="30"/>
    </row>
    <row r="34" spans="1:10" ht="18" customHeight="1" x14ac:dyDescent="0.15">
      <c r="A34" s="27" t="str">
        <f t="shared" si="0"/>
        <v/>
      </c>
      <c r="B34" s="10"/>
      <c r="C34" s="35"/>
      <c r="D34" s="33" t="str">
        <f>+IF($B34="","",VLOOKUP($B34,DATOS!$A$1:$G$350,2,FALSE))</f>
        <v/>
      </c>
      <c r="E34" s="33" t="str">
        <f>+IF($C34="","",VLOOKUP($C34,DATOS!$A$1:$G$350,2,FALSE))</f>
        <v/>
      </c>
      <c r="F34" s="32" t="str">
        <f>+IF($B34="","",VLOOKUP($B34,DATOS!$A$1:$G$350,5,FALSE))</f>
        <v/>
      </c>
      <c r="G34" s="32" t="str">
        <f>+IF($C34="","",VLOOKUP($C34,DATOS!$A$1:$G$350,5,FALSE))</f>
        <v/>
      </c>
      <c r="H34" s="34" t="str">
        <f>+IF($B34="","",VLOOKUP($B34,DATOS!$A$1:$G$350,6,FALSE))</f>
        <v/>
      </c>
      <c r="I34" s="33" t="str">
        <f>+IF($C34="","",VLOOKUP($C34,DATOS!$A$1:$G$350,6,FALSE))</f>
        <v/>
      </c>
      <c r="J34" s="30"/>
    </row>
    <row r="35" spans="1:10" ht="18" customHeight="1" x14ac:dyDescent="0.15">
      <c r="A35" s="27" t="str">
        <f t="shared" si="0"/>
        <v/>
      </c>
      <c r="B35" s="10"/>
      <c r="C35" s="35"/>
      <c r="D35" s="33" t="str">
        <f>+IF($B35="","",VLOOKUP($B35,DATOS!$A$1:$G$350,2,FALSE))</f>
        <v/>
      </c>
      <c r="E35" s="33" t="str">
        <f>+IF($C35="","",VLOOKUP($C35,DATOS!$A$1:$G$350,2,FALSE))</f>
        <v/>
      </c>
      <c r="F35" s="32" t="str">
        <f>+IF($B35="","",VLOOKUP($B35,DATOS!$A$1:$G$350,5,FALSE))</f>
        <v/>
      </c>
      <c r="G35" s="32" t="str">
        <f>+IF($C35="","",VLOOKUP($C35,DATOS!$A$1:$G$350,5,FALSE))</f>
        <v/>
      </c>
      <c r="H35" s="34" t="str">
        <f>+IF($B35="","",VLOOKUP($B35,DATOS!$A$1:$G$350,6,FALSE))</f>
        <v/>
      </c>
      <c r="I35" s="33" t="str">
        <f>+IF($C35="","",VLOOKUP($C35,DATOS!$A$1:$G$350,6,FALSE))</f>
        <v/>
      </c>
      <c r="J35" s="30"/>
    </row>
    <row r="36" spans="1:10" ht="18" customHeight="1" x14ac:dyDescent="0.15">
      <c r="A36" s="27" t="str">
        <f t="shared" si="0"/>
        <v/>
      </c>
      <c r="B36" s="10"/>
      <c r="C36" s="35"/>
      <c r="D36" s="33" t="str">
        <f>+IF($B36="","",VLOOKUP($B36,DATOS!$A$1:$G$350,2,FALSE))</f>
        <v/>
      </c>
      <c r="E36" s="33" t="str">
        <f>+IF($C36="","",VLOOKUP($C36,DATOS!$A$1:$G$350,2,FALSE))</f>
        <v/>
      </c>
      <c r="F36" s="32" t="str">
        <f>+IF($B36="","",VLOOKUP($B36,DATOS!$A$1:$G$350,5,FALSE))</f>
        <v/>
      </c>
      <c r="G36" s="32" t="str">
        <f>+IF($C36="","",VLOOKUP($C36,DATOS!$A$1:$G$350,5,FALSE))</f>
        <v/>
      </c>
      <c r="H36" s="34" t="str">
        <f>+IF($B36="","",VLOOKUP($B36,DATOS!$A$1:$G$350,6,FALSE))</f>
        <v/>
      </c>
      <c r="I36" s="33" t="str">
        <f>+IF($C36="","",VLOOKUP($C36,DATOS!$A$1:$G$350,6,FALSE))</f>
        <v/>
      </c>
      <c r="J36" s="30"/>
    </row>
    <row r="37" spans="1:10" ht="18" customHeight="1" x14ac:dyDescent="0.15">
      <c r="A37" s="27" t="str">
        <f t="shared" si="0"/>
        <v/>
      </c>
      <c r="B37" s="10"/>
      <c r="C37" s="35"/>
      <c r="D37" s="33" t="str">
        <f>+IF($B37="","",VLOOKUP($B37,DATOS!$A$1:$G$350,2,FALSE))</f>
        <v/>
      </c>
      <c r="E37" s="33" t="str">
        <f>+IF($C37="","",VLOOKUP($C37,DATOS!$A$1:$G$350,2,FALSE))</f>
        <v/>
      </c>
      <c r="F37" s="32" t="str">
        <f>+IF($B37="","",VLOOKUP($B37,DATOS!$A$1:$G$350,5,FALSE))</f>
        <v/>
      </c>
      <c r="G37" s="32" t="str">
        <f>+IF($C37="","",VLOOKUP($C37,DATOS!$A$1:$G$350,5,FALSE))</f>
        <v/>
      </c>
      <c r="H37" s="34" t="str">
        <f>+IF($B37="","",VLOOKUP($B37,DATOS!$A$1:$G$350,6,FALSE))</f>
        <v/>
      </c>
      <c r="I37" s="33" t="str">
        <f>+IF($C37="","",VLOOKUP($C37,DATOS!$A$1:$G$350,6,FALSE))</f>
        <v/>
      </c>
      <c r="J37" s="30"/>
    </row>
    <row r="38" spans="1:10" ht="18" customHeight="1" x14ac:dyDescent="0.15">
      <c r="A38" s="27" t="str">
        <f t="shared" si="0"/>
        <v/>
      </c>
      <c r="B38" s="10"/>
      <c r="C38" s="35"/>
      <c r="D38" s="33" t="str">
        <f>+IF($B38="","",VLOOKUP($B38,DATOS!$A$1:$G$350,2,FALSE))</f>
        <v/>
      </c>
      <c r="E38" s="33" t="str">
        <f>+IF($C38="","",VLOOKUP($C38,DATOS!$A$1:$G$350,2,FALSE))</f>
        <v/>
      </c>
      <c r="F38" s="32" t="str">
        <f>+IF($B38="","",VLOOKUP($B38,DATOS!$A$1:$G$350,5,FALSE))</f>
        <v/>
      </c>
      <c r="G38" s="32" t="str">
        <f>+IF($C38="","",VLOOKUP($C38,DATOS!$A$1:$G$350,5,FALSE))</f>
        <v/>
      </c>
      <c r="H38" s="34" t="str">
        <f>+IF($B38="","",VLOOKUP($B38,DATOS!$A$1:$G$350,6,FALSE))</f>
        <v/>
      </c>
      <c r="I38" s="33" t="str">
        <f>+IF($C38="","",VLOOKUP($C38,DATOS!$A$1:$G$350,6,FALSE))</f>
        <v/>
      </c>
      <c r="J38" s="30"/>
    </row>
    <row r="39" spans="1:10" ht="18" customHeight="1" x14ac:dyDescent="0.15">
      <c r="A39" s="27" t="str">
        <f t="shared" si="0"/>
        <v/>
      </c>
      <c r="B39" s="10"/>
      <c r="C39" s="35"/>
      <c r="D39" s="33" t="str">
        <f>+IF($B39="","",VLOOKUP($B39,DATOS!$A$1:$G$350,2,FALSE))</f>
        <v/>
      </c>
      <c r="E39" s="33" t="str">
        <f>+IF($C39="","",VLOOKUP($C39,DATOS!$A$1:$G$350,2,FALSE))</f>
        <v/>
      </c>
      <c r="F39" s="32" t="str">
        <f>+IF($B39="","",VLOOKUP($B39,DATOS!$A$1:$G$350,5,FALSE))</f>
        <v/>
      </c>
      <c r="G39" s="32" t="str">
        <f>+IF($C39="","",VLOOKUP($C39,DATOS!$A$1:$G$350,5,FALSE))</f>
        <v/>
      </c>
      <c r="H39" s="34" t="str">
        <f>+IF($B39="","",VLOOKUP($B39,DATOS!$A$1:$G$350,6,FALSE))</f>
        <v/>
      </c>
      <c r="I39" s="33" t="str">
        <f>+IF($C39="","",VLOOKUP($C39,DATOS!$A$1:$G$350,6,FALSE))</f>
        <v/>
      </c>
      <c r="J39" s="30"/>
    </row>
    <row r="40" spans="1:10" ht="18" customHeight="1" x14ac:dyDescent="0.15">
      <c r="A40" s="27" t="str">
        <f t="shared" si="0"/>
        <v/>
      </c>
      <c r="B40" s="10"/>
      <c r="C40" s="35"/>
      <c r="D40" s="33" t="str">
        <f>+IF($B40="","",VLOOKUP($B40,DATOS!$A$1:$G$350,2,FALSE))</f>
        <v/>
      </c>
      <c r="E40" s="33" t="str">
        <f>+IF($C40="","",VLOOKUP($C40,DATOS!$A$1:$G$350,2,FALSE))</f>
        <v/>
      </c>
      <c r="F40" s="32" t="str">
        <f>+IF($B40="","",VLOOKUP($B40,DATOS!$A$1:$G$350,5,FALSE))</f>
        <v/>
      </c>
      <c r="G40" s="32" t="str">
        <f>+IF($C40="","",VLOOKUP($C40,DATOS!$A$1:$G$350,5,FALSE))</f>
        <v/>
      </c>
      <c r="H40" s="34" t="str">
        <f>+IF($B40="","",VLOOKUP($B40,DATOS!$A$1:$G$350,6,FALSE))</f>
        <v/>
      </c>
      <c r="I40" s="33" t="str">
        <f>+IF($C40="","",VLOOKUP($C40,DATOS!$A$1:$G$350,6,FALSE))</f>
        <v/>
      </c>
      <c r="J40" s="30"/>
    </row>
    <row r="41" spans="1:10" ht="18" customHeight="1" x14ac:dyDescent="0.15">
      <c r="A41" s="27" t="str">
        <f t="shared" si="0"/>
        <v/>
      </c>
      <c r="B41" s="10"/>
      <c r="C41" s="35"/>
      <c r="D41" s="33" t="str">
        <f>+IF($B41="","",VLOOKUP($B41,DATOS!$A$1:$G$350,2,FALSE))</f>
        <v/>
      </c>
      <c r="E41" s="33" t="str">
        <f>+IF($C41="","",VLOOKUP($C41,DATOS!$A$1:$G$350,2,FALSE))</f>
        <v/>
      </c>
      <c r="F41" s="32" t="str">
        <f>+IF($B41="","",VLOOKUP($B41,DATOS!$A$1:$G$350,5,FALSE))</f>
        <v/>
      </c>
      <c r="G41" s="32" t="str">
        <f>+IF($C41="","",VLOOKUP($C41,DATOS!$A$1:$G$350,5,FALSE))</f>
        <v/>
      </c>
      <c r="H41" s="34" t="str">
        <f>+IF($B41="","",VLOOKUP($B41,DATOS!$A$1:$G$350,6,FALSE))</f>
        <v/>
      </c>
      <c r="I41" s="33" t="str">
        <f>+IF($C41="","",VLOOKUP($C41,DATOS!$A$1:$G$350,6,FALSE))</f>
        <v/>
      </c>
      <c r="J41" s="30"/>
    </row>
    <row r="42" spans="1:10" ht="18" customHeight="1" x14ac:dyDescent="0.15">
      <c r="A42" s="27" t="str">
        <f t="shared" si="0"/>
        <v/>
      </c>
      <c r="B42" s="10"/>
      <c r="C42" s="35"/>
      <c r="D42" s="33" t="str">
        <f>+IF($B42="","",VLOOKUP($B42,DATOS!$A$1:$G$350,2,FALSE))</f>
        <v/>
      </c>
      <c r="E42" s="33" t="str">
        <f>+IF($C42="","",VLOOKUP($C42,DATOS!$A$1:$G$350,2,FALSE))</f>
        <v/>
      </c>
      <c r="F42" s="32" t="str">
        <f>+IF($B42="","",VLOOKUP($B42,DATOS!$A$1:$G$350,5,FALSE))</f>
        <v/>
      </c>
      <c r="G42" s="32" t="str">
        <f>+IF($C42="","",VLOOKUP($C42,DATOS!$A$1:$G$350,5,FALSE))</f>
        <v/>
      </c>
      <c r="H42" s="34" t="str">
        <f>+IF($B42="","",VLOOKUP($B42,DATOS!$A$1:$G$350,6,FALSE))</f>
        <v/>
      </c>
      <c r="I42" s="33" t="str">
        <f>+IF($C42="","",VLOOKUP($C42,DATOS!$A$1:$G$350,6,FALSE))</f>
        <v/>
      </c>
      <c r="J42" s="30"/>
    </row>
    <row r="43" spans="1:10" ht="18" customHeight="1" x14ac:dyDescent="0.15">
      <c r="A43" s="27" t="str">
        <f t="shared" si="0"/>
        <v/>
      </c>
      <c r="B43" s="10"/>
      <c r="C43" s="35"/>
      <c r="D43" s="33" t="str">
        <f>+IF($B43="","",VLOOKUP($B43,DATOS!$A$1:$G$350,2,FALSE))</f>
        <v/>
      </c>
      <c r="E43" s="33" t="str">
        <f>+IF($C43="","",VLOOKUP($C43,DATOS!$A$1:$G$350,2,FALSE))</f>
        <v/>
      </c>
      <c r="F43" s="32" t="str">
        <f>+IF($B43="","",VLOOKUP($B43,DATOS!$A$1:$G$350,5,FALSE))</f>
        <v/>
      </c>
      <c r="G43" s="32" t="str">
        <f>+IF($C43="","",VLOOKUP($C43,DATOS!$A$1:$G$350,5,FALSE))</f>
        <v/>
      </c>
      <c r="H43" s="34" t="str">
        <f>+IF($B43="","",VLOOKUP($B43,DATOS!$A$1:$G$350,6,FALSE))</f>
        <v/>
      </c>
      <c r="I43" s="33" t="str">
        <f>+IF($C43="","",VLOOKUP($C43,DATOS!$A$1:$G$350,6,FALSE))</f>
        <v/>
      </c>
      <c r="J43" s="30"/>
    </row>
    <row r="44" spans="1:10" ht="18" customHeight="1" x14ac:dyDescent="0.15">
      <c r="A44" s="27" t="str">
        <f t="shared" si="0"/>
        <v/>
      </c>
      <c r="B44" s="10"/>
      <c r="C44" s="35"/>
      <c r="D44" s="33" t="str">
        <f>+IF($B44="","",VLOOKUP($B44,DATOS!$A$1:$G$350,2,FALSE))</f>
        <v/>
      </c>
      <c r="E44" s="33" t="str">
        <f>+IF($C44="","",VLOOKUP($C44,DATOS!$A$1:$G$350,2,FALSE))</f>
        <v/>
      </c>
      <c r="F44" s="32" t="str">
        <f>+IF($B44="","",VLOOKUP($B44,DATOS!$A$1:$G$350,5,FALSE))</f>
        <v/>
      </c>
      <c r="G44" s="32" t="str">
        <f>+IF($C44="","",VLOOKUP($C44,DATOS!$A$1:$G$350,5,FALSE))</f>
        <v/>
      </c>
      <c r="H44" s="34" t="str">
        <f>+IF($B44="","",VLOOKUP($B44,DATOS!$A$1:$G$350,6,FALSE))</f>
        <v/>
      </c>
      <c r="I44" s="33" t="str">
        <f>+IF($C44="","",VLOOKUP($C44,DATOS!$A$1:$G$350,6,FALSE))</f>
        <v/>
      </c>
      <c r="J44" s="30"/>
    </row>
    <row r="45" spans="1:10" ht="18" customHeight="1" x14ac:dyDescent="0.15">
      <c r="A45" s="27" t="str">
        <f t="shared" si="0"/>
        <v/>
      </c>
      <c r="B45" s="10"/>
      <c r="C45" s="35"/>
      <c r="D45" s="33" t="str">
        <f>+IF($B45="","",VLOOKUP($B45,DATOS!$A$1:$G$350,2,FALSE))</f>
        <v/>
      </c>
      <c r="E45" s="33" t="str">
        <f>+IF($C45="","",VLOOKUP($C45,DATOS!$A$1:$G$350,2,FALSE))</f>
        <v/>
      </c>
      <c r="F45" s="32" t="str">
        <f>+IF($B45="","",VLOOKUP($B45,DATOS!$A$1:$G$350,5,FALSE))</f>
        <v/>
      </c>
      <c r="G45" s="32" t="str">
        <f>+IF($C45="","",VLOOKUP($C45,DATOS!$A$1:$G$350,5,FALSE))</f>
        <v/>
      </c>
      <c r="H45" s="34" t="str">
        <f>+IF($B45="","",VLOOKUP($B45,DATOS!$A$1:$G$350,6,FALSE))</f>
        <v/>
      </c>
      <c r="I45" s="33" t="str">
        <f>+IF($C45="","",VLOOKUP($C45,DATOS!$A$1:$G$350,6,FALSE))</f>
        <v/>
      </c>
      <c r="J45" s="30"/>
    </row>
    <row r="46" spans="1:10" ht="18" customHeight="1" x14ac:dyDescent="0.15">
      <c r="A46" s="27" t="str">
        <f t="shared" si="0"/>
        <v/>
      </c>
      <c r="B46" s="10"/>
      <c r="C46" s="35"/>
      <c r="D46" s="33" t="str">
        <f>+IF($B46="","",VLOOKUP($B46,DATOS!$A$1:$G$350,2,FALSE))</f>
        <v/>
      </c>
      <c r="E46" s="33" t="str">
        <f>+IF($C46="","",VLOOKUP($C46,DATOS!$A$1:$G$350,2,FALSE))</f>
        <v/>
      </c>
      <c r="F46" s="32" t="str">
        <f>+IF($B46="","",VLOOKUP($B46,DATOS!$A$1:$G$350,5,FALSE))</f>
        <v/>
      </c>
      <c r="G46" s="32" t="str">
        <f>+IF($C46="","",VLOOKUP($C46,DATOS!$A$1:$G$350,5,FALSE))</f>
        <v/>
      </c>
      <c r="H46" s="34" t="str">
        <f>+IF($B46="","",VLOOKUP($B46,DATOS!$A$1:$G$350,6,FALSE))</f>
        <v/>
      </c>
      <c r="I46" s="33" t="str">
        <f>+IF($C46="","",VLOOKUP($C46,DATOS!$A$1:$G$350,6,FALSE))</f>
        <v/>
      </c>
      <c r="J46" s="30"/>
    </row>
    <row r="47" spans="1:10" ht="18" customHeight="1" x14ac:dyDescent="0.15">
      <c r="A47" s="27" t="str">
        <f t="shared" si="0"/>
        <v/>
      </c>
      <c r="B47" s="10"/>
      <c r="C47" s="35"/>
      <c r="D47" s="33" t="str">
        <f>+IF($B47="","",VLOOKUP($B47,DATOS!$A$1:$G$350,2,FALSE))</f>
        <v/>
      </c>
      <c r="E47" s="33" t="str">
        <f>+IF($C47="","",VLOOKUP($C47,DATOS!$A$1:$G$350,2,FALSE))</f>
        <v/>
      </c>
      <c r="F47" s="32" t="str">
        <f>+IF($B47="","",VLOOKUP($B47,DATOS!$A$1:$G$350,5,FALSE))</f>
        <v/>
      </c>
      <c r="G47" s="32" t="str">
        <f>+IF($C47="","",VLOOKUP($C47,DATOS!$A$1:$G$350,5,FALSE))</f>
        <v/>
      </c>
      <c r="H47" s="34" t="str">
        <f>+IF($B47="","",VLOOKUP($B47,DATOS!$A$1:$G$350,6,FALSE))</f>
        <v/>
      </c>
      <c r="I47" s="33" t="str">
        <f>+IF($C47="","",VLOOKUP($C47,DATOS!$A$1:$G$350,6,FALSE))</f>
        <v/>
      </c>
      <c r="J47" s="30"/>
    </row>
    <row r="48" spans="1:10" ht="18" customHeight="1" x14ac:dyDescent="0.15">
      <c r="A48" s="27" t="str">
        <f t="shared" si="0"/>
        <v/>
      </c>
      <c r="B48" s="10"/>
      <c r="C48" s="35"/>
      <c r="D48" s="33" t="str">
        <f>+IF($B48="","",VLOOKUP($B48,DATOS!$A$1:$G$350,2,FALSE))</f>
        <v/>
      </c>
      <c r="E48" s="33" t="str">
        <f>+IF($C48="","",VLOOKUP($C48,DATOS!$A$1:$G$350,2,FALSE))</f>
        <v/>
      </c>
      <c r="F48" s="32" t="str">
        <f>+IF($B48="","",VLOOKUP($B48,DATOS!$A$1:$G$350,5,FALSE))</f>
        <v/>
      </c>
      <c r="G48" s="32" t="str">
        <f>+IF($C48="","",VLOOKUP($C48,DATOS!$A$1:$G$350,5,FALSE))</f>
        <v/>
      </c>
      <c r="H48" s="34" t="str">
        <f>+IF($B48="","",VLOOKUP($B48,DATOS!$A$1:$G$350,6,FALSE))</f>
        <v/>
      </c>
      <c r="I48" s="33" t="str">
        <f>+IF($C48="","",VLOOKUP($C48,DATOS!$A$1:$G$350,6,FALSE))</f>
        <v/>
      </c>
      <c r="J48" s="30"/>
    </row>
    <row r="49" spans="1:10" ht="18" customHeight="1" x14ac:dyDescent="0.15">
      <c r="A49" s="27" t="str">
        <f t="shared" si="0"/>
        <v/>
      </c>
      <c r="B49" s="10"/>
      <c r="C49" s="35"/>
      <c r="D49" s="33" t="str">
        <f>+IF($B49="","",VLOOKUP($B49,DATOS!$A$1:$G$350,2,FALSE))</f>
        <v/>
      </c>
      <c r="E49" s="33" t="str">
        <f>+IF($C49="","",VLOOKUP($C49,DATOS!$A$1:$G$350,2,FALSE))</f>
        <v/>
      </c>
      <c r="F49" s="32" t="str">
        <f>+IF($B49="","",VLOOKUP($B49,DATOS!$A$1:$G$350,5,FALSE))</f>
        <v/>
      </c>
      <c r="G49" s="32" t="str">
        <f>+IF($C49="","",VLOOKUP($C49,DATOS!$A$1:$G$350,5,FALSE))</f>
        <v/>
      </c>
      <c r="H49" s="34" t="str">
        <f>+IF($B49="","",VLOOKUP($B49,DATOS!$A$1:$G$350,6,FALSE))</f>
        <v/>
      </c>
      <c r="I49" s="33" t="str">
        <f>+IF($C49="","",VLOOKUP($C49,DATOS!$A$1:$G$350,6,FALSE))</f>
        <v/>
      </c>
      <c r="J49" s="30"/>
    </row>
    <row r="50" spans="1:10" ht="18" customHeight="1" x14ac:dyDescent="0.15">
      <c r="A50" s="27" t="str">
        <f t="shared" si="0"/>
        <v/>
      </c>
      <c r="B50" s="10"/>
      <c r="C50" s="35"/>
      <c r="D50" s="33" t="str">
        <f>+IF($B50="","",VLOOKUP($B50,DATOS!$A$1:$G$350,2,FALSE))</f>
        <v/>
      </c>
      <c r="E50" s="33" t="str">
        <f>+IF($C50="","",VLOOKUP($C50,DATOS!$A$1:$G$350,2,FALSE))</f>
        <v/>
      </c>
      <c r="F50" s="32" t="str">
        <f>+IF($B50="","",VLOOKUP($B50,DATOS!$A$1:$G$350,5,FALSE))</f>
        <v/>
      </c>
      <c r="G50" s="32" t="str">
        <f>+IF($C50="","",VLOOKUP($C50,DATOS!$A$1:$G$350,5,FALSE))</f>
        <v/>
      </c>
      <c r="H50" s="34" t="str">
        <f>+IF($B50="","",VLOOKUP($B50,DATOS!$A$1:$G$350,6,FALSE))</f>
        <v/>
      </c>
      <c r="I50" s="33" t="str">
        <f>+IF($C50="","",VLOOKUP($C50,DATOS!$A$1:$G$350,6,FALSE))</f>
        <v/>
      </c>
      <c r="J50" s="30"/>
    </row>
    <row r="51" spans="1:10" ht="18" customHeight="1" x14ac:dyDescent="0.15">
      <c r="A51" s="27" t="str">
        <f t="shared" si="0"/>
        <v/>
      </c>
      <c r="B51" s="10"/>
      <c r="C51" s="35"/>
      <c r="D51" s="33" t="str">
        <f>+IF($B51="","",VLOOKUP($B51,DATOS!$A$1:$G$350,2,FALSE))</f>
        <v/>
      </c>
      <c r="E51" s="33" t="str">
        <f>+IF($C51="","",VLOOKUP($C51,DATOS!$A$1:$G$350,2,FALSE))</f>
        <v/>
      </c>
      <c r="F51" s="32" t="str">
        <f>+IF($B51="","",VLOOKUP($B51,DATOS!$A$1:$G$350,5,FALSE))</f>
        <v/>
      </c>
      <c r="G51" s="32" t="str">
        <f>+IF($C51="","",VLOOKUP($C51,DATOS!$A$1:$G$350,5,FALSE))</f>
        <v/>
      </c>
      <c r="H51" s="34" t="str">
        <f>+IF($B51="","",VLOOKUP($B51,DATOS!$A$1:$G$350,6,FALSE))</f>
        <v/>
      </c>
      <c r="I51" s="33" t="str">
        <f>+IF($C51="","",VLOOKUP($C51,DATOS!$A$1:$G$350,6,FALSE))</f>
        <v/>
      </c>
      <c r="J51" s="30"/>
    </row>
    <row r="52" spans="1:10" ht="18" customHeight="1" x14ac:dyDescent="0.15">
      <c r="A52" s="27" t="str">
        <f t="shared" si="0"/>
        <v/>
      </c>
      <c r="B52" s="10"/>
      <c r="C52" s="35"/>
      <c r="D52" s="33" t="str">
        <f>+IF($B52="","",VLOOKUP($B52,DATOS!$A$1:$G$350,2,FALSE))</f>
        <v/>
      </c>
      <c r="E52" s="33" t="str">
        <f>+IF($C52="","",VLOOKUP($C52,DATOS!$A$1:$G$350,2,FALSE))</f>
        <v/>
      </c>
      <c r="F52" s="32" t="str">
        <f>+IF($B52="","",VLOOKUP($B52,DATOS!$A$1:$G$350,5,FALSE))</f>
        <v/>
      </c>
      <c r="G52" s="32" t="str">
        <f>+IF($C52="","",VLOOKUP($C52,DATOS!$A$1:$G$350,5,FALSE))</f>
        <v/>
      </c>
      <c r="H52" s="34" t="str">
        <f>+IF($B52="","",VLOOKUP($B52,DATOS!$A$1:$G$350,6,FALSE))</f>
        <v/>
      </c>
      <c r="I52" s="33" t="str">
        <f>+IF($C52="","",VLOOKUP($C52,DATOS!$A$1:$G$350,6,FALSE))</f>
        <v/>
      </c>
      <c r="J52" s="30"/>
    </row>
    <row r="53" spans="1:10" ht="18" customHeight="1" x14ac:dyDescent="0.15">
      <c r="A53" s="27" t="str">
        <f t="shared" si="0"/>
        <v/>
      </c>
      <c r="B53" s="10"/>
      <c r="C53" s="35"/>
      <c r="D53" s="33" t="str">
        <f>+IF($B53="","",VLOOKUP($B53,DATOS!$A$1:$G$350,2,FALSE))</f>
        <v/>
      </c>
      <c r="E53" s="33" t="str">
        <f>+IF($C53="","",VLOOKUP($C53,DATOS!$A$1:$G$350,2,FALSE))</f>
        <v/>
      </c>
      <c r="F53" s="32" t="str">
        <f>+IF($B53="","",VLOOKUP($B53,DATOS!$A$1:$G$350,5,FALSE))</f>
        <v/>
      </c>
      <c r="G53" s="32" t="str">
        <f>+IF($C53="","",VLOOKUP($C53,DATOS!$A$1:$G$350,5,FALSE))</f>
        <v/>
      </c>
      <c r="H53" s="34" t="str">
        <f>+IF($B53="","",VLOOKUP($B53,DATOS!$A$1:$G$350,6,FALSE))</f>
        <v/>
      </c>
      <c r="I53" s="33" t="str">
        <f>+IF($C53="","",VLOOKUP($C53,DATOS!$A$1:$G$350,6,FALSE))</f>
        <v/>
      </c>
      <c r="J53" s="30"/>
    </row>
    <row r="54" spans="1:10" ht="18" customHeight="1" x14ac:dyDescent="0.15">
      <c r="A54" s="27" t="str">
        <f t="shared" si="0"/>
        <v/>
      </c>
      <c r="B54" s="10"/>
      <c r="C54" s="35"/>
      <c r="D54" s="33" t="str">
        <f>+IF($B54="","",VLOOKUP($B54,DATOS!$A$1:$G$350,2,FALSE))</f>
        <v/>
      </c>
      <c r="E54" s="33" t="str">
        <f>+IF($C54="","",VLOOKUP($C54,DATOS!$A$1:$G$350,2,FALSE))</f>
        <v/>
      </c>
      <c r="F54" s="32" t="str">
        <f>+IF($B54="","",VLOOKUP($B54,DATOS!$A$1:$G$350,5,FALSE))</f>
        <v/>
      </c>
      <c r="G54" s="32" t="str">
        <f>+IF($C54="","",VLOOKUP($C54,DATOS!$A$1:$G$350,5,FALSE))</f>
        <v/>
      </c>
      <c r="H54" s="34" t="str">
        <f>+IF($B54="","",VLOOKUP($B54,DATOS!$A$1:$G$350,6,FALSE))</f>
        <v/>
      </c>
      <c r="I54" s="33" t="str">
        <f>+IF($C54="","",VLOOKUP($C54,DATOS!$A$1:$G$350,6,FALSE))</f>
        <v/>
      </c>
      <c r="J54" s="30"/>
    </row>
    <row r="55" spans="1:10" ht="18" customHeight="1" x14ac:dyDescent="0.15">
      <c r="A55" s="27" t="str">
        <f t="shared" si="0"/>
        <v/>
      </c>
      <c r="B55" s="10"/>
      <c r="C55" s="35"/>
      <c r="D55" s="33" t="str">
        <f>+IF($B55="","",VLOOKUP($B55,DATOS!$A$1:$G$350,2,FALSE))</f>
        <v/>
      </c>
      <c r="E55" s="33" t="str">
        <f>+IF($C55="","",VLOOKUP($C55,DATOS!$A$1:$G$350,2,FALSE))</f>
        <v/>
      </c>
      <c r="F55" s="32" t="str">
        <f>+IF($B55="","",VLOOKUP($B55,DATOS!$A$1:$G$350,5,FALSE))</f>
        <v/>
      </c>
      <c r="G55" s="32" t="str">
        <f>+IF($C55="","",VLOOKUP($C55,DATOS!$A$1:$G$350,5,FALSE))</f>
        <v/>
      </c>
      <c r="H55" s="34" t="str">
        <f>+IF($B55="","",VLOOKUP($B55,DATOS!$A$1:$G$350,6,FALSE))</f>
        <v/>
      </c>
      <c r="I55" s="33" t="str">
        <f>+IF($C55="","",VLOOKUP($C55,DATOS!$A$1:$G$350,6,FALSE))</f>
        <v/>
      </c>
      <c r="J55" s="30"/>
    </row>
    <row r="56" spans="1:10" ht="18" customHeight="1" x14ac:dyDescent="0.15">
      <c r="A56" s="27" t="str">
        <f t="shared" si="0"/>
        <v/>
      </c>
      <c r="B56" s="10"/>
      <c r="C56" s="35"/>
      <c r="D56" s="33" t="str">
        <f>+IF($B56="","",VLOOKUP($B56,DATOS!$A$1:$G$350,2,FALSE))</f>
        <v/>
      </c>
      <c r="E56" s="33" t="str">
        <f>+IF($C56="","",VLOOKUP($C56,DATOS!$A$1:$G$350,2,FALSE))</f>
        <v/>
      </c>
      <c r="F56" s="32" t="str">
        <f>+IF($B56="","",VLOOKUP($B56,DATOS!$A$1:$G$350,5,FALSE))</f>
        <v/>
      </c>
      <c r="G56" s="32" t="str">
        <f>+IF($C56="","",VLOOKUP($C56,DATOS!$A$1:$G$350,5,FALSE))</f>
        <v/>
      </c>
      <c r="H56" s="34" t="str">
        <f>+IF($B56="","",VLOOKUP($B56,DATOS!$A$1:$G$350,6,FALSE))</f>
        <v/>
      </c>
      <c r="I56" s="33" t="str">
        <f>+IF($C56="","",VLOOKUP($C56,DATOS!$A$1:$G$350,6,FALSE))</f>
        <v/>
      </c>
      <c r="J56" s="30"/>
    </row>
    <row r="57" spans="1:10" ht="18" customHeight="1" x14ac:dyDescent="0.15">
      <c r="A57" s="27" t="str">
        <f t="shared" si="0"/>
        <v/>
      </c>
      <c r="B57" s="10"/>
      <c r="C57" s="35"/>
      <c r="D57" s="33" t="str">
        <f>+IF($B57="","",VLOOKUP($B57,DATOS!$A$1:$G$350,2,FALSE))</f>
        <v/>
      </c>
      <c r="E57" s="33" t="str">
        <f>+IF($C57="","",VLOOKUP($C57,DATOS!$A$1:$G$350,2,FALSE))</f>
        <v/>
      </c>
      <c r="F57" s="32" t="str">
        <f>+IF($B57="","",VLOOKUP($B57,DATOS!$A$1:$G$350,5,FALSE))</f>
        <v/>
      </c>
      <c r="G57" s="32" t="str">
        <f>+IF($C57="","",VLOOKUP($C57,DATOS!$A$1:$G$350,5,FALSE))</f>
        <v/>
      </c>
      <c r="H57" s="34" t="str">
        <f>+IF($B57="","",VLOOKUP($B57,DATOS!$A$1:$G$350,6,FALSE))</f>
        <v/>
      </c>
      <c r="I57" s="33" t="str">
        <f>+IF($C57="","",VLOOKUP($C57,DATOS!$A$1:$G$350,6,FALSE))</f>
        <v/>
      </c>
      <c r="J57" s="30"/>
    </row>
    <row r="58" spans="1:10" ht="18" customHeight="1" x14ac:dyDescent="0.15">
      <c r="A58" s="27" t="str">
        <f t="shared" si="0"/>
        <v/>
      </c>
      <c r="B58" s="10"/>
      <c r="C58" s="35"/>
      <c r="D58" s="33" t="str">
        <f>+IF($B58="","",VLOOKUP($B58,DATOS!$A$1:$G$350,2,FALSE))</f>
        <v/>
      </c>
      <c r="E58" s="33" t="str">
        <f>+IF($C58="","",VLOOKUP($C58,DATOS!$A$1:$G$350,2,FALSE))</f>
        <v/>
      </c>
      <c r="F58" s="32" t="str">
        <f>+IF($B58="","",VLOOKUP($B58,DATOS!$A$1:$G$350,5,FALSE))</f>
        <v/>
      </c>
      <c r="G58" s="32" t="str">
        <f>+IF($C58="","",VLOOKUP($C58,DATOS!$A$1:$G$350,5,FALSE))</f>
        <v/>
      </c>
      <c r="H58" s="34" t="str">
        <f>+IF($B58="","",VLOOKUP($B58,DATOS!$A$1:$G$350,6,FALSE))</f>
        <v/>
      </c>
      <c r="I58" s="33" t="str">
        <f>+IF($C58="","",VLOOKUP($C58,DATOS!$A$1:$G$350,6,FALSE))</f>
        <v/>
      </c>
      <c r="J58" s="30"/>
    </row>
    <row r="59" spans="1:10" ht="18" customHeight="1" x14ac:dyDescent="0.15">
      <c r="A59" s="27" t="str">
        <f t="shared" si="0"/>
        <v/>
      </c>
      <c r="B59" s="10"/>
      <c r="C59" s="35"/>
      <c r="D59" s="33" t="str">
        <f>+IF($B59="","",VLOOKUP($B59,DATOS!$A$1:$G$350,2,FALSE))</f>
        <v/>
      </c>
      <c r="E59" s="33" t="str">
        <f>+IF($C59="","",VLOOKUP($C59,DATOS!$A$1:$G$350,2,FALSE))</f>
        <v/>
      </c>
      <c r="F59" s="32" t="str">
        <f>+IF($B59="","",VLOOKUP($B59,DATOS!$A$1:$G$350,5,FALSE))</f>
        <v/>
      </c>
      <c r="G59" s="32" t="str">
        <f>+IF($C59="","",VLOOKUP($C59,DATOS!$A$1:$G$350,5,FALSE))</f>
        <v/>
      </c>
      <c r="H59" s="34" t="str">
        <f>+IF($B59="","",VLOOKUP($B59,DATOS!$A$1:$G$350,6,FALSE))</f>
        <v/>
      </c>
      <c r="I59" s="33" t="str">
        <f>+IF($C59="","",VLOOKUP($C59,DATOS!$A$1:$G$350,6,FALSE))</f>
        <v/>
      </c>
      <c r="J59" s="30"/>
    </row>
    <row r="60" spans="1:10" ht="18" customHeight="1" x14ac:dyDescent="0.15">
      <c r="A60" s="27" t="str">
        <f t="shared" si="0"/>
        <v/>
      </c>
      <c r="B60" s="10"/>
      <c r="C60" s="35"/>
      <c r="D60" s="33" t="str">
        <f>+IF($B60="","",VLOOKUP($B60,DATOS!$A$1:$G$350,2,FALSE))</f>
        <v/>
      </c>
      <c r="E60" s="33" t="str">
        <f>+IF($C60="","",VLOOKUP($C60,DATOS!$A$1:$G$350,2,FALSE))</f>
        <v/>
      </c>
      <c r="F60" s="32" t="str">
        <f>+IF($B60="","",VLOOKUP($B60,DATOS!$A$1:$G$350,5,FALSE))</f>
        <v/>
      </c>
      <c r="G60" s="32" t="str">
        <f>+IF($C60="","",VLOOKUP($C60,DATOS!$A$1:$G$350,5,FALSE))</f>
        <v/>
      </c>
      <c r="H60" s="34" t="str">
        <f>+IF($B60="","",VLOOKUP($B60,DATOS!$A$1:$G$350,6,FALSE))</f>
        <v/>
      </c>
      <c r="I60" s="33" t="str">
        <f>+IF($C60="","",VLOOKUP($C60,DATOS!$A$1:$G$350,6,FALSE))</f>
        <v/>
      </c>
      <c r="J60" s="30"/>
    </row>
    <row r="61" spans="1:10" ht="18" customHeight="1" x14ac:dyDescent="0.15">
      <c r="A61" s="27" t="str">
        <f t="shared" si="0"/>
        <v/>
      </c>
      <c r="B61" s="10"/>
      <c r="C61" s="35"/>
      <c r="D61" s="33" t="str">
        <f>+IF($B61="","",VLOOKUP($B61,DATOS!$A$1:$G$350,2,FALSE))</f>
        <v/>
      </c>
      <c r="E61" s="33" t="str">
        <f>+IF($C61="","",VLOOKUP($C61,DATOS!$A$1:$G$350,2,FALSE))</f>
        <v/>
      </c>
      <c r="F61" s="32" t="str">
        <f>+IF($B61="","",VLOOKUP($B61,DATOS!$A$1:$G$350,5,FALSE))</f>
        <v/>
      </c>
      <c r="G61" s="32" t="str">
        <f>+IF($C61="","",VLOOKUP($C61,DATOS!$A$1:$G$350,5,FALSE))</f>
        <v/>
      </c>
      <c r="H61" s="34" t="str">
        <f>+IF($B61="","",VLOOKUP($B61,DATOS!$A$1:$G$350,6,FALSE))</f>
        <v/>
      </c>
      <c r="I61" s="33" t="str">
        <f>+IF($C61="","",VLOOKUP($C61,DATOS!$A$1:$G$350,6,FALSE))</f>
        <v/>
      </c>
      <c r="J61" s="30"/>
    </row>
    <row r="62" spans="1:10" ht="18" customHeight="1" x14ac:dyDescent="0.15">
      <c r="A62" s="27" t="str">
        <f t="shared" si="0"/>
        <v/>
      </c>
      <c r="B62" s="10"/>
      <c r="C62" s="35"/>
      <c r="D62" s="33" t="str">
        <f>+IF($B62="","",VLOOKUP($B62,DATOS!$A$1:$G$350,2,FALSE))</f>
        <v/>
      </c>
      <c r="E62" s="33" t="str">
        <f>+IF($C62="","",VLOOKUP($C62,DATOS!$A$1:$G$350,2,FALSE))</f>
        <v/>
      </c>
      <c r="F62" s="32" t="str">
        <f>+IF($B62="","",VLOOKUP($B62,DATOS!$A$1:$G$350,5,FALSE))</f>
        <v/>
      </c>
      <c r="G62" s="32" t="str">
        <f>+IF($C62="","",VLOOKUP($C62,DATOS!$A$1:$G$350,5,FALSE))</f>
        <v/>
      </c>
      <c r="H62" s="34" t="str">
        <f>+IF($B62="","",VLOOKUP($B62,DATOS!$A$1:$G$350,6,FALSE))</f>
        <v/>
      </c>
      <c r="I62" s="33" t="str">
        <f>+IF($C62="","",VLOOKUP($C62,DATOS!$A$1:$G$350,6,FALSE))</f>
        <v/>
      </c>
      <c r="J62" s="30"/>
    </row>
    <row r="63" spans="1:10" ht="18" customHeight="1" x14ac:dyDescent="0.15">
      <c r="A63" s="27" t="str">
        <f t="shared" si="0"/>
        <v/>
      </c>
      <c r="B63" s="10"/>
      <c r="C63" s="35"/>
      <c r="D63" s="33" t="str">
        <f>+IF($B63="","",VLOOKUP($B63,DATOS!$A$1:$G$350,2,FALSE))</f>
        <v/>
      </c>
      <c r="E63" s="33" t="str">
        <f>+IF($C63="","",VLOOKUP($C63,DATOS!$A$1:$G$350,2,FALSE))</f>
        <v/>
      </c>
      <c r="F63" s="32" t="str">
        <f>+IF($B63="","",VLOOKUP($B63,DATOS!$A$1:$G$350,5,FALSE))</f>
        <v/>
      </c>
      <c r="G63" s="32" t="str">
        <f>+IF($C63="","",VLOOKUP($C63,DATOS!$A$1:$G$350,5,FALSE))</f>
        <v/>
      </c>
      <c r="H63" s="34" t="str">
        <f>+IF($B63="","",VLOOKUP($B63,DATOS!$A$1:$G$350,6,FALSE))</f>
        <v/>
      </c>
      <c r="I63" s="33" t="str">
        <f>+IF($C63="","",VLOOKUP($C63,DATOS!$A$1:$G$350,6,FALSE))</f>
        <v/>
      </c>
      <c r="J63" s="30"/>
    </row>
    <row r="64" spans="1:10" ht="18" customHeight="1" x14ac:dyDescent="0.15">
      <c r="A64" s="27" t="str">
        <f t="shared" si="0"/>
        <v/>
      </c>
      <c r="B64" s="10"/>
      <c r="C64" s="35"/>
      <c r="D64" s="33" t="str">
        <f>+IF($B64="","",VLOOKUP($B64,DATOS!$A$1:$G$350,2,FALSE))</f>
        <v/>
      </c>
      <c r="E64" s="33" t="str">
        <f>+IF($C64="","",VLOOKUP($C64,DATOS!$A$1:$G$350,2,FALSE))</f>
        <v/>
      </c>
      <c r="F64" s="32" t="str">
        <f>+IF($B64="","",VLOOKUP($B64,DATOS!$A$1:$G$350,5,FALSE))</f>
        <v/>
      </c>
      <c r="G64" s="32" t="str">
        <f>+IF($C64="","",VLOOKUP($C64,DATOS!$A$1:$G$350,5,FALSE))</f>
        <v/>
      </c>
      <c r="H64" s="34" t="str">
        <f>+IF($B64="","",VLOOKUP($B64,DATOS!$A$1:$G$350,6,FALSE))</f>
        <v/>
      </c>
      <c r="I64" s="33" t="str">
        <f>+IF($C64="","",VLOOKUP($C64,DATOS!$A$1:$G$350,6,FALSE))</f>
        <v/>
      </c>
      <c r="J64" s="30"/>
    </row>
    <row r="65" spans="1:10" ht="18" customHeight="1" x14ac:dyDescent="0.15">
      <c r="A65" s="27" t="str">
        <f t="shared" si="0"/>
        <v/>
      </c>
      <c r="B65" s="10"/>
      <c r="C65" s="35"/>
      <c r="D65" s="33" t="str">
        <f>+IF($B65="","",VLOOKUP($B65,DATOS!$A$1:$G$350,2,FALSE))</f>
        <v/>
      </c>
      <c r="E65" s="33" t="str">
        <f>+IF($C65="","",VLOOKUP($C65,DATOS!$A$1:$G$350,2,FALSE))</f>
        <v/>
      </c>
      <c r="F65" s="32" t="str">
        <f>+IF($B65="","",VLOOKUP($B65,DATOS!$A$1:$G$350,5,FALSE))</f>
        <v/>
      </c>
      <c r="G65" s="32" t="str">
        <f>+IF($C65="","",VLOOKUP($C65,DATOS!$A$1:$G$350,5,FALSE))</f>
        <v/>
      </c>
      <c r="H65" s="34" t="str">
        <f>+IF($B65="","",VLOOKUP($B65,DATOS!$A$1:$G$350,6,FALSE))</f>
        <v/>
      </c>
      <c r="I65" s="33" t="str">
        <f>+IF($C65="","",VLOOKUP($C65,DATOS!$A$1:$G$350,6,FALSE))</f>
        <v/>
      </c>
      <c r="J65" s="30"/>
    </row>
    <row r="66" spans="1:10" ht="18" customHeight="1" x14ac:dyDescent="0.15">
      <c r="A66" s="27" t="str">
        <f t="shared" si="0"/>
        <v/>
      </c>
      <c r="B66" s="10"/>
      <c r="C66" s="35"/>
      <c r="D66" s="33" t="str">
        <f>+IF($B66="","",VLOOKUP($B66,DATOS!$A$1:$G$350,2,FALSE))</f>
        <v/>
      </c>
      <c r="E66" s="33" t="str">
        <f>+IF($C66="","",VLOOKUP($C66,DATOS!$A$1:$G$350,2,FALSE))</f>
        <v/>
      </c>
      <c r="F66" s="32" t="str">
        <f>+IF($B66="","",VLOOKUP($B66,DATOS!$A$1:$G$350,5,FALSE))</f>
        <v/>
      </c>
      <c r="G66" s="32" t="str">
        <f>+IF($C66="","",VLOOKUP($C66,DATOS!$A$1:$G$350,5,FALSE))</f>
        <v/>
      </c>
      <c r="H66" s="34" t="str">
        <f>+IF($B66="","",VLOOKUP($B66,DATOS!$A$1:$G$350,6,FALSE))</f>
        <v/>
      </c>
      <c r="I66" s="33" t="str">
        <f>+IF($C66="","",VLOOKUP($C66,DATOS!$A$1:$G$350,6,FALSE))</f>
        <v/>
      </c>
      <c r="J66" s="30"/>
    </row>
    <row r="67" spans="1:10" ht="18" customHeight="1" x14ac:dyDescent="0.15">
      <c r="A67" s="27" t="str">
        <f t="shared" si="0"/>
        <v/>
      </c>
      <c r="B67" s="10"/>
      <c r="C67" s="35"/>
      <c r="D67" s="33" t="str">
        <f>+IF($B67="","",VLOOKUP($B67,DATOS!$A$1:$G$350,2,FALSE))</f>
        <v/>
      </c>
      <c r="E67" s="33" t="str">
        <f>+IF($C67="","",VLOOKUP($C67,DATOS!$A$1:$G$350,2,FALSE))</f>
        <v/>
      </c>
      <c r="F67" s="32" t="str">
        <f>+IF($B67="","",VLOOKUP($B67,DATOS!$A$1:$G$350,5,FALSE))</f>
        <v/>
      </c>
      <c r="G67" s="32" t="str">
        <f>+IF($C67="","",VLOOKUP($C67,DATOS!$A$1:$G$350,5,FALSE))</f>
        <v/>
      </c>
      <c r="H67" s="34" t="str">
        <f>+IF($B67="","",VLOOKUP($B67,DATOS!$A$1:$G$350,6,FALSE))</f>
        <v/>
      </c>
      <c r="I67" s="33" t="str">
        <f>+IF($C67="","",VLOOKUP($C67,DATOS!$A$1:$G$350,6,FALSE))</f>
        <v/>
      </c>
      <c r="J67" s="30"/>
    </row>
    <row r="68" spans="1:10" ht="18" customHeight="1" x14ac:dyDescent="0.15">
      <c r="A68" s="27" t="str">
        <f t="shared" si="0"/>
        <v/>
      </c>
      <c r="B68" s="10"/>
      <c r="C68" s="35"/>
      <c r="D68" s="33" t="str">
        <f>+IF($B68="","",VLOOKUP($B68,DATOS!$A$1:$G$350,2,FALSE))</f>
        <v/>
      </c>
      <c r="E68" s="33" t="str">
        <f>+IF($C68="","",VLOOKUP($C68,DATOS!$A$1:$G$350,2,FALSE))</f>
        <v/>
      </c>
      <c r="F68" s="32" t="str">
        <f>+IF($B68="","",VLOOKUP($B68,DATOS!$A$1:$G$350,5,FALSE))</f>
        <v/>
      </c>
      <c r="G68" s="32" t="str">
        <f>+IF($C68="","",VLOOKUP($C68,DATOS!$A$1:$G$350,5,FALSE))</f>
        <v/>
      </c>
      <c r="H68" s="34" t="str">
        <f>+IF($B68="","",VLOOKUP($B68,DATOS!$A$1:$G$350,6,FALSE))</f>
        <v/>
      </c>
      <c r="I68" s="33" t="str">
        <f>+IF($C68="","",VLOOKUP($C68,DATOS!$A$1:$G$350,6,FALSE))</f>
        <v/>
      </c>
      <c r="J68" s="30"/>
    </row>
    <row r="69" spans="1:10" ht="18" customHeight="1" x14ac:dyDescent="0.15">
      <c r="A69" s="27" t="str">
        <f t="shared" si="0"/>
        <v/>
      </c>
      <c r="B69" s="10"/>
      <c r="C69" s="35"/>
      <c r="D69" s="33" t="str">
        <f>+IF($B69="","",VLOOKUP($B69,DATOS!$A$1:$G$350,2,FALSE))</f>
        <v/>
      </c>
      <c r="E69" s="33" t="str">
        <f>+IF($C69="","",VLOOKUP($C69,DATOS!$A$1:$G$350,2,FALSE))</f>
        <v/>
      </c>
      <c r="F69" s="32" t="str">
        <f>+IF($B69="","",VLOOKUP($B69,DATOS!$A$1:$G$350,5,FALSE))</f>
        <v/>
      </c>
      <c r="G69" s="32" t="str">
        <f>+IF($C69="","",VLOOKUP($C69,DATOS!$A$1:$G$350,5,FALSE))</f>
        <v/>
      </c>
      <c r="H69" s="34" t="str">
        <f>+IF($B69="","",VLOOKUP($B69,DATOS!$A$1:$G$350,6,FALSE))</f>
        <v/>
      </c>
      <c r="I69" s="33" t="str">
        <f>+IF($C69="","",VLOOKUP($C69,DATOS!$A$1:$G$350,6,FALSE))</f>
        <v/>
      </c>
      <c r="J69" s="30"/>
    </row>
    <row r="70" spans="1:10" ht="18" customHeight="1" x14ac:dyDescent="0.15">
      <c r="A70" s="27" t="str">
        <f t="shared" si="0"/>
        <v/>
      </c>
      <c r="B70" s="10"/>
      <c r="C70" s="35"/>
      <c r="D70" s="33" t="str">
        <f>+IF($B70="","",VLOOKUP($B70,DATOS!$A$1:$G$350,2,FALSE))</f>
        <v/>
      </c>
      <c r="E70" s="33" t="str">
        <f>+IF($C70="","",VLOOKUP($C70,DATOS!$A$1:$G$350,2,FALSE))</f>
        <v/>
      </c>
      <c r="F70" s="32" t="str">
        <f>+IF($B70="","",VLOOKUP($B70,DATOS!$A$1:$G$350,5,FALSE))</f>
        <v/>
      </c>
      <c r="G70" s="32" t="str">
        <f>+IF($C70="","",VLOOKUP($C70,DATOS!$A$1:$G$350,5,FALSE))</f>
        <v/>
      </c>
      <c r="H70" s="34" t="str">
        <f>+IF($B70="","",VLOOKUP($B70,DATOS!$A$1:$G$350,6,FALSE))</f>
        <v/>
      </c>
      <c r="I70" s="33" t="str">
        <f>+IF($C70="","",VLOOKUP($C70,DATOS!$A$1:$G$350,6,FALSE))</f>
        <v/>
      </c>
      <c r="J70" s="30"/>
    </row>
    <row r="71" spans="1:10" ht="18" customHeight="1" x14ac:dyDescent="0.15">
      <c r="A71" s="27" t="str">
        <f t="shared" si="0"/>
        <v/>
      </c>
      <c r="B71" s="10"/>
      <c r="C71" s="35"/>
      <c r="D71" s="33" t="str">
        <f>+IF($B71="","",VLOOKUP($B71,DATOS!$A$1:$G$350,2,FALSE))</f>
        <v/>
      </c>
      <c r="E71" s="33" t="str">
        <f>+IF($C71="","",VLOOKUP($C71,DATOS!$A$1:$G$350,2,FALSE))</f>
        <v/>
      </c>
      <c r="F71" s="32" t="str">
        <f>+IF($B71="","",VLOOKUP($B71,DATOS!$A$1:$G$350,5,FALSE))</f>
        <v/>
      </c>
      <c r="G71" s="32" t="str">
        <f>+IF($C71="","",VLOOKUP($C71,DATOS!$A$1:$G$350,5,FALSE))</f>
        <v/>
      </c>
      <c r="H71" s="34" t="str">
        <f>+IF($B71="","",VLOOKUP($B71,DATOS!$A$1:$G$350,6,FALSE))</f>
        <v/>
      </c>
      <c r="I71" s="33" t="str">
        <f>+IF($C71="","",VLOOKUP($C71,DATOS!$A$1:$G$350,6,FALSE))</f>
        <v/>
      </c>
      <c r="J71" s="30"/>
    </row>
    <row r="72" spans="1:10" ht="18" customHeight="1" x14ac:dyDescent="0.15">
      <c r="A72" s="27" t="str">
        <f t="shared" si="0"/>
        <v/>
      </c>
      <c r="B72" s="10"/>
      <c r="C72" s="35"/>
      <c r="D72" s="33" t="str">
        <f>+IF($B72="","",VLOOKUP($B72,DATOS!$A$1:$G$350,2,FALSE))</f>
        <v/>
      </c>
      <c r="E72" s="33" t="str">
        <f>+IF($C72="","",VLOOKUP($C72,DATOS!$A$1:$G$350,2,FALSE))</f>
        <v/>
      </c>
      <c r="F72" s="32" t="str">
        <f>+IF($B72="","",VLOOKUP($B72,DATOS!$A$1:$G$350,5,FALSE))</f>
        <v/>
      </c>
      <c r="G72" s="32" t="str">
        <f>+IF($C72="","",VLOOKUP($C72,DATOS!$A$1:$G$350,5,FALSE))</f>
        <v/>
      </c>
      <c r="H72" s="34" t="str">
        <f>+IF($B72="","",VLOOKUP($B72,DATOS!$A$1:$G$350,6,FALSE))</f>
        <v/>
      </c>
      <c r="I72" s="33" t="str">
        <f>+IF($C72="","",VLOOKUP($C72,DATOS!$A$1:$G$350,6,FALSE))</f>
        <v/>
      </c>
      <c r="J72" s="30"/>
    </row>
    <row r="73" spans="1:10" ht="18" customHeight="1" x14ac:dyDescent="0.15">
      <c r="A73" s="27" t="str">
        <f t="shared" si="0"/>
        <v/>
      </c>
      <c r="B73" s="10"/>
      <c r="C73" s="35"/>
      <c r="D73" s="33" t="str">
        <f>+IF($B73="","",VLOOKUP($B73,DATOS!$A$1:$G$350,2,FALSE))</f>
        <v/>
      </c>
      <c r="E73" s="33" t="str">
        <f>+IF($C73="","",VLOOKUP($C73,DATOS!$A$1:$G$350,2,FALSE))</f>
        <v/>
      </c>
      <c r="F73" s="32" t="str">
        <f>+IF($B73="","",VLOOKUP($B73,DATOS!$A$1:$G$350,5,FALSE))</f>
        <v/>
      </c>
      <c r="G73" s="32" t="str">
        <f>+IF($C73="","",VLOOKUP($C73,DATOS!$A$1:$G$350,5,FALSE))</f>
        <v/>
      </c>
      <c r="H73" s="34" t="str">
        <f>+IF($B73="","",VLOOKUP($B73,DATOS!$A$1:$G$350,6,FALSE))</f>
        <v/>
      </c>
      <c r="I73" s="33" t="str">
        <f>+IF($C73="","",VLOOKUP($C73,DATOS!$A$1:$G$350,6,FALSE))</f>
        <v/>
      </c>
      <c r="J73" s="30"/>
    </row>
    <row r="74" spans="1:10" ht="18" customHeight="1" x14ac:dyDescent="0.15">
      <c r="A74" s="27" t="str">
        <f t="shared" si="0"/>
        <v/>
      </c>
      <c r="B74" s="10"/>
      <c r="C74" s="35"/>
      <c r="D74" s="33" t="str">
        <f>+IF($B74="","",VLOOKUP($B74,DATOS!$A$1:$G$350,2,FALSE))</f>
        <v/>
      </c>
      <c r="E74" s="33" t="str">
        <f>+IF($C74="","",VLOOKUP($C74,DATOS!$A$1:$G$350,2,FALSE))</f>
        <v/>
      </c>
      <c r="F74" s="32" t="str">
        <f>+IF($B74="","",VLOOKUP($B74,DATOS!$A$1:$G$350,5,FALSE))</f>
        <v/>
      </c>
      <c r="G74" s="32" t="str">
        <f>+IF($C74="","",VLOOKUP($C74,DATOS!$A$1:$G$350,5,FALSE))</f>
        <v/>
      </c>
      <c r="H74" s="34" t="str">
        <f>+IF($B74="","",VLOOKUP($B74,DATOS!$A$1:$G$350,6,FALSE))</f>
        <v/>
      </c>
      <c r="I74" s="33" t="str">
        <f>+IF($C74="","",VLOOKUP($C74,DATOS!$A$1:$G$350,6,FALSE))</f>
        <v/>
      </c>
      <c r="J74" s="30"/>
    </row>
    <row r="75" spans="1:10" ht="18" customHeight="1" x14ac:dyDescent="0.15">
      <c r="A75" s="27" t="str">
        <f t="shared" si="0"/>
        <v/>
      </c>
      <c r="B75" s="10"/>
      <c r="C75" s="35"/>
      <c r="D75" s="33" t="str">
        <f>+IF($B75="","",VLOOKUP($B75,DATOS!$A$1:$G$350,2,FALSE))</f>
        <v/>
      </c>
      <c r="E75" s="33" t="str">
        <f>+IF($C75="","",VLOOKUP($C75,DATOS!$A$1:$G$350,2,FALSE))</f>
        <v/>
      </c>
      <c r="F75" s="32" t="str">
        <f>+IF($B75="","",VLOOKUP($B75,DATOS!$A$1:$G$350,5,FALSE))</f>
        <v/>
      </c>
      <c r="G75" s="32" t="str">
        <f>+IF($C75="","",VLOOKUP($C75,DATOS!$A$1:$G$350,5,FALSE))</f>
        <v/>
      </c>
      <c r="H75" s="34" t="str">
        <f>+IF($B75="","",VLOOKUP($B75,DATOS!$A$1:$G$350,6,FALSE))</f>
        <v/>
      </c>
      <c r="I75" s="33" t="str">
        <f>+IF($C75="","",VLOOKUP($C75,DATOS!$A$1:$G$350,6,FALSE))</f>
        <v/>
      </c>
      <c r="J75" s="30"/>
    </row>
    <row r="76" spans="1:10" ht="18" customHeight="1" x14ac:dyDescent="0.15">
      <c r="A76" s="27" t="str">
        <f t="shared" si="0"/>
        <v/>
      </c>
      <c r="B76" s="10"/>
      <c r="C76" s="35"/>
      <c r="D76" s="33" t="str">
        <f>+IF($B76="","",VLOOKUP($B76,DATOS!$A$1:$G$350,2,FALSE))</f>
        <v/>
      </c>
      <c r="E76" s="33" t="str">
        <f>+IF($C76="","",VLOOKUP($C76,DATOS!$A$1:$G$350,2,FALSE))</f>
        <v/>
      </c>
      <c r="F76" s="32" t="str">
        <f>+IF($B76="","",VLOOKUP($B76,DATOS!$A$1:$G$350,5,FALSE))</f>
        <v/>
      </c>
      <c r="G76" s="32" t="str">
        <f>+IF($C76="","",VLOOKUP($C76,DATOS!$A$1:$G$350,5,FALSE))</f>
        <v/>
      </c>
      <c r="H76" s="34" t="str">
        <f>+IF($B76="","",VLOOKUP($B76,DATOS!$A$1:$G$350,6,FALSE))</f>
        <v/>
      </c>
      <c r="I76" s="33" t="str">
        <f>+IF($C76="","",VLOOKUP($C76,DATOS!$A$1:$G$350,6,FALSE))</f>
        <v/>
      </c>
      <c r="J76" s="30"/>
    </row>
    <row r="77" spans="1:10" ht="18" customHeight="1" x14ac:dyDescent="0.15">
      <c r="A77" s="27" t="str">
        <f t="shared" si="0"/>
        <v/>
      </c>
      <c r="B77" s="10"/>
      <c r="C77" s="35"/>
      <c r="D77" s="33" t="str">
        <f>+IF($B77="","",VLOOKUP($B77,DATOS!$A$1:$G$350,2,FALSE))</f>
        <v/>
      </c>
      <c r="E77" s="33" t="str">
        <f>+IF($C77="","",VLOOKUP($C77,DATOS!$A$1:$G$350,2,FALSE))</f>
        <v/>
      </c>
      <c r="F77" s="32" t="str">
        <f>+IF($B77="","",VLOOKUP($B77,DATOS!$A$1:$G$350,5,FALSE))</f>
        <v/>
      </c>
      <c r="G77" s="32" t="str">
        <f>+IF($C77="","",VLOOKUP($C77,DATOS!$A$1:$G$350,5,FALSE))</f>
        <v/>
      </c>
      <c r="H77" s="34" t="str">
        <f>+IF($B77="","",VLOOKUP($B77,DATOS!$A$1:$G$350,6,FALSE))</f>
        <v/>
      </c>
      <c r="I77" s="33" t="str">
        <f>+IF($C77="","",VLOOKUP($C77,DATOS!$A$1:$G$350,6,FALSE))</f>
        <v/>
      </c>
      <c r="J77" s="30"/>
    </row>
    <row r="78" spans="1:10" ht="18" customHeight="1" x14ac:dyDescent="0.15"/>
    <row r="79" spans="1:10" ht="18" customHeight="1" x14ac:dyDescent="0.15"/>
    <row r="80" spans="1:10" ht="18" customHeight="1" x14ac:dyDescent="0.15"/>
    <row r="81" ht="18" customHeight="1" x14ac:dyDescent="0.15"/>
  </sheetData>
  <mergeCells count="1">
    <mergeCell ref="A11:J11"/>
  </mergeCells>
  <phoneticPr fontId="5" type="noConversion"/>
  <dataValidations count="1">
    <dataValidation type="list" allowBlank="1" showInputMessage="1" showErrorMessage="1" sqref="J14:J77">
      <formula1>$N$2:$N$10</formula1>
    </dataValidation>
  </dataValidations>
  <pageMargins left="0.39370078740157483" right="0.39370078740157483" top="0.98425196850393704" bottom="0.98425196850393704" header="0" footer="0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Pagos</vt:lpstr>
      <vt:lpstr>INDIVIDUAL</vt:lpstr>
      <vt:lpstr>DOBLES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Félix Arrom Mérida</dc:creator>
  <cp:lastModifiedBy>Usuario de Microsoft Office</cp:lastModifiedBy>
  <cp:lastPrinted>2010-05-04T21:42:12Z</cp:lastPrinted>
  <dcterms:created xsi:type="dcterms:W3CDTF">2010-05-02T18:32:18Z</dcterms:created>
  <dcterms:modified xsi:type="dcterms:W3CDTF">2019-02-28T06:20:37Z</dcterms:modified>
</cp:coreProperties>
</file>